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NC\Desktop\план пфхд\"/>
    </mc:Choice>
  </mc:AlternateContent>
  <bookViews>
    <workbookView xWindow="0" yWindow="0" windowWidth="24045" windowHeight="12405" activeTab="1"/>
  </bookViews>
  <sheets>
    <sheet name="Лист1" sheetId="1" r:id="rId1"/>
    <sheet name="Лист2" sheetId="2" r:id="rId2"/>
    <sheet name="Лист3" sheetId="3" r:id="rId3"/>
    <sheet name="Расчет листы 1,3-5" sheetId="4" r:id="rId4"/>
    <sheet name="Расчет листы 2" sheetId="5" r:id="rId5"/>
  </sheets>
  <definedNames>
    <definedName name="_xlnm.Print_Area" localSheetId="0">Лист1!$A$1:$H$38</definedName>
    <definedName name="_xlnm.Print_Area" localSheetId="1">Лист2!$A$1:$H$67</definedName>
    <definedName name="_xlnm.Print_Area" localSheetId="2">Лист3!$A$1:$H$35</definedName>
    <definedName name="_xlnm.Print_Area" localSheetId="3">'Расчет листы 1,3-5'!$A$1:$J$171</definedName>
    <definedName name="_xlnm.Print_Area" localSheetId="4">'Расчет листы 2'!$A$1:$K$47</definedName>
  </definedNames>
  <calcPr calcId="152511"/>
</workbook>
</file>

<file path=xl/calcChain.xml><?xml version="1.0" encoding="utf-8"?>
<calcChain xmlns="http://schemas.openxmlformats.org/spreadsheetml/2006/main">
  <c r="G19" i="3" l="1"/>
  <c r="G18" i="3"/>
  <c r="F19" i="3"/>
  <c r="F18" i="3"/>
  <c r="E19" i="3"/>
  <c r="E18" i="3"/>
  <c r="G5" i="3"/>
  <c r="F5" i="3"/>
  <c r="E5" i="3"/>
  <c r="G27" i="2" l="1"/>
  <c r="F27" i="2"/>
  <c r="G52" i="2"/>
  <c r="F52" i="2"/>
  <c r="E52" i="2"/>
  <c r="G28" i="2"/>
  <c r="F28" i="2"/>
  <c r="E28" i="2"/>
  <c r="E27" i="2" l="1"/>
  <c r="G16" i="2"/>
  <c r="F16" i="2"/>
  <c r="E16" i="2"/>
  <c r="E10" i="2"/>
  <c r="G10" i="2"/>
  <c r="F10" i="2"/>
  <c r="F7" i="2" s="1"/>
  <c r="J63" i="4"/>
  <c r="H162" i="4"/>
  <c r="H146" i="4"/>
  <c r="G7" i="2" l="1"/>
  <c r="E7" i="2"/>
  <c r="I131" i="4"/>
  <c r="I122" i="4"/>
  <c r="H112" i="4" l="1"/>
  <c r="J138" i="4"/>
  <c r="J100" i="4"/>
  <c r="H84" i="4"/>
  <c r="H93" i="4"/>
  <c r="J69" i="4" l="1"/>
  <c r="J71" i="4"/>
  <c r="J73" i="4"/>
  <c r="J33" i="4"/>
  <c r="J76" i="4" l="1"/>
  <c r="J50" i="4" l="1"/>
</calcChain>
</file>

<file path=xl/sharedStrings.xml><?xml version="1.0" encoding="utf-8"?>
<sst xmlns="http://schemas.openxmlformats.org/spreadsheetml/2006/main" count="435" uniqueCount="283">
  <si>
    <t>Приложение</t>
  </si>
  <si>
    <t>к Порядку составления и утверждения плана финансово-хозяйственной деятельности муниципальных бюджетных учреждений Ряжского муниципального района                      Рязанской области</t>
  </si>
  <si>
    <t>Утверждаю</t>
  </si>
  <si>
    <t>(наименование должности лица,           утверждающего документ)</t>
  </si>
  <si>
    <t>(наименование учреждения)</t>
  </si>
  <si>
    <t>(подпись)</t>
  </si>
  <si>
    <t>(расшифровка подписи)</t>
  </si>
  <si>
    <t xml:space="preserve">           План финансово-хозяйственной деятельности на 2020 г. </t>
  </si>
  <si>
    <t xml:space="preserve">           (на 2020 г. и плановый период 2021 и 2022 годов )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</si>
  <si>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</si>
  <si>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</si>
  <si>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</si>
  <si>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</si>
  <si>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</si>
  <si>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</si>
  <si>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</si>
  <si>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Управление образования и молодежной политики муниципального образования - Ряжский муниципальный район Рязанской области</t>
  </si>
  <si>
    <t>Орган, осуществляющий функциии полномочия                                                       учредителя</t>
  </si>
  <si>
    <t>Учреждение</t>
  </si>
  <si>
    <t>Единица изерения: руб</t>
  </si>
  <si>
    <t>Раздел 1. Поступления и выплаты</t>
  </si>
  <si>
    <t>Наименование показателя</t>
  </si>
  <si>
    <t>Код строки</t>
  </si>
  <si>
    <t xml:space="preserve">Код по бюджетной классификации Российской Федерации </t>
  </si>
  <si>
    <t>Аналитический код</t>
  </si>
  <si>
    <t>Сумма</t>
  </si>
  <si>
    <t>за пределами планового периода</t>
  </si>
  <si>
    <t>X</t>
  </si>
  <si>
    <t>Доходы, всего:</t>
  </si>
  <si>
    <t>в том числе: доходы от собственности, всего</t>
  </si>
  <si>
    <t>в том числе:</t>
  </si>
  <si>
    <t>доходы от оказания услуг, работ, компенсации затрат учреждений, всего</t>
  </si>
  <si>
    <t>в том числе: субсидии на финансовое обеспечение выполнения муниципального задания за счет средств бюджета Ряжского муниципального района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</si>
  <si>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</si>
  <si>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</si>
  <si>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</si>
  <si>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в том числе: целевые субсидии</t>
  </si>
  <si>
    <t>субсидии на осуществление капитальных вложений</t>
  </si>
  <si>
    <t>доходы от операций с активами, всего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</si>
  <si>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</si>
  <si>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</si>
  <si>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</si>
  <si>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в том числе: на выплаты персоналу, всего</t>
  </si>
  <si>
    <t>в том числе: оплата труда</t>
  </si>
  <si>
    <t>прочие выплаты персоналу, в том числе компенсационного характера</t>
  </si>
  <si>
    <t>в том числе: на выплаты по оплате труда</t>
  </si>
  <si>
    <t>на иные выплаты работникам</t>
  </si>
  <si>
    <t>социальные и иные выплаты населению, всего</t>
  </si>
  <si>
    <t>в том числе: социальные выплаты гражданам, кроме публичных нормативных социальных выплат</t>
  </si>
  <si>
    <t>из них: пособия, компенсации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</si>
  <si>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</si>
  <si>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</si>
  <si>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</si>
  <si>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</si>
  <si>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из них: 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</si>
  <si>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</si>
  <si>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</si>
  <si>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</si>
  <si>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из них: 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</si>
  <si>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</si>
  <si>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</si>
  <si>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</si>
  <si>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</si>
  <si>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</si>
  <si>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</si>
  <si>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в том числе: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</si>
  <si>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</si>
  <si>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из них: возврат в бюджет средств субсидии</t>
  </si>
  <si>
    <t xml:space="preserve">Остаток средств на начало текущего финансового года </t>
  </si>
  <si>
    <t xml:space="preserve">Остаток средств на конец текущего финансового года </t>
  </si>
  <si>
    <t>прочие поступления, всего</t>
  </si>
  <si>
    <t>расходы на закупку товаров, работ, услуг, всего</t>
  </si>
  <si>
    <t xml:space="preserve">Выплаты, уменьшающие доход, всего </t>
  </si>
  <si>
    <t xml:space="preserve">в том числе: налог на прибыль </t>
  </si>
  <si>
    <t xml:space="preserve">налог на добавленную стоимость </t>
  </si>
  <si>
    <t xml:space="preserve">прочие налоги, уменьшающие доход </t>
  </si>
  <si>
    <t xml:space="preserve">Прочие выплаты, всего </t>
  </si>
  <si>
    <t>на 2020 г. текущий финансовый год</t>
  </si>
  <si>
    <t>на 2021 г. первый год планового периода</t>
  </si>
  <si>
    <t>на 2022 г. второй год планового периода</t>
  </si>
  <si>
    <t>После заполнения, уберите цвет</t>
  </si>
  <si>
    <t>NN пп</t>
  </si>
  <si>
    <t>Коды строк</t>
  </si>
  <si>
    <t>Год начала закупки</t>
  </si>
  <si>
    <t>1.1.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</si>
  <si>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</si>
  <si>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N 44-ФЗ</t>
  </si>
  <si>
    <t>1.3.</t>
  </si>
  <si>
    <t>1.4.</t>
  </si>
  <si>
    <t>в том числе: за счет субсидий, предоставляемых на финансовое обеспечение выполнения муниципального задания</t>
  </si>
  <si>
    <t>1.4.1.1.</t>
  </si>
  <si>
    <t>в том числе: в соответствии с Федеральным законом N 44-ФЗ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</si>
  <si>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</si>
  <si>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</si>
  <si>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</si>
  <si>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1.4.3.</t>
  </si>
  <si>
    <t xml:space="preserve">за счет субсидий, предоставляемых на осуществление капитальных вложений </t>
  </si>
  <si>
    <t>1.4.3.1</t>
  </si>
  <si>
    <t>1.4.4.</t>
  </si>
  <si>
    <t>за счет прочих источников финансового обеспечения</t>
  </si>
  <si>
    <t>1.4.4.1.</t>
  </si>
  <si>
    <t>2.</t>
  </si>
  <si>
    <t>в том числе по году начала закупки:</t>
  </si>
  <si>
    <t xml:space="preserve">Выплаты на закупку товаров, работ, услуг, всего </t>
  </si>
  <si>
    <t>1.4.1.</t>
  </si>
  <si>
    <t xml:space="preserve">в том числе: в соответствии с Федеральным законом N 44-ФЗ 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</si>
  <si>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</si>
  <si>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по контрактам (договорам), планируемым к заключению в соответствующем финансовом году с учетом требований Федерального  закона N 44-ФЗ</t>
  </si>
  <si>
    <t xml:space="preserve">в том числе: по контрактам (договорам), заключенным до начала текущего финансового года без применения норм Федерального  закона от 5 апреля 2013 г. N 44-ФЗ "О контрактной системе в сфере закупок товаров, работ, услуг для обеспечения государственных и муниципальных нужд" </t>
  </si>
  <si>
    <t>на 2020 г. (текущий финансовый год)</t>
  </si>
  <si>
    <t>на 2021 г. (первый год планового периода)</t>
  </si>
  <si>
    <t>на 2022 г. (второй год планового периода)</t>
  </si>
  <si>
    <t>по контрактам (договорам), заключенным до начала текущего финансового года с учетом требований Федерального закона N 44-ФЗ</t>
  </si>
  <si>
    <t xml:space="preserve">      (наименование должности уполномоченного лица органа-учредителя)</t>
  </si>
  <si>
    <t xml:space="preserve">                          (должность)              (фамилия, инициалы)              (телефон)</t>
  </si>
  <si>
    <t xml:space="preserve">                           (подпись)            </t>
  </si>
  <si>
    <t>Начальник управления</t>
  </si>
  <si>
    <t xml:space="preserve"> Кирсанова Г.В.</t>
  </si>
  <si>
    <t xml:space="preserve">     </t>
  </si>
  <si>
    <t>№ п/п</t>
  </si>
  <si>
    <t>Наименование расходов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</si>
  <si>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</si>
  <si>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</si>
  <si>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</si>
  <si>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сумма, руб. (гр. 3*гр.4*гр.5)</t>
  </si>
  <si>
    <t>Выплата по уходу за ребенком</t>
  </si>
  <si>
    <t>Итого</t>
  </si>
  <si>
    <t xml:space="preserve">Проезд </t>
  </si>
  <si>
    <t>Командировочные (ночные)</t>
  </si>
  <si>
    <t>Командировочные (суточные)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</si>
  <si>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</si>
  <si>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</si>
  <si>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</si>
  <si>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</si>
  <si>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в том числе: по ставке 22 %</t>
  </si>
  <si>
    <t>по ставке 10%</t>
  </si>
  <si>
    <t>с применением пониженных тарифов взносов в ПФР для отдельных категорий плательщиков</t>
  </si>
  <si>
    <t>Страховые взносы в ФСС, всего</t>
  </si>
  <si>
    <t>2.1.</t>
  </si>
  <si>
    <t>,</t>
  </si>
  <si>
    <t>2.2.</t>
  </si>
  <si>
    <t>С применением ставки взносов в ФСС РФ по ставке 0%</t>
  </si>
  <si>
    <t>2.3.</t>
  </si>
  <si>
    <t>Обязательное социальное страхование от несчастных случаев на производстве и профессиональных заболеваний по ставке 0.2%</t>
  </si>
  <si>
    <t>Обязательное социальное страхование от несчастных случаев на производстве и профессиональных заболеваний по ставке 0%</t>
  </si>
  <si>
    <t>Страховые взносы в федеральный фонд обязательного медицинского страхования, всего (по ставке 5.1%)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</si>
  <si>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</si>
  <si>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</si>
  <si>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Вид расхода</t>
  </si>
  <si>
    <t>Иные расходы</t>
  </si>
  <si>
    <t xml:space="preserve">Количество выплат в год </t>
  </si>
  <si>
    <t xml:space="preserve">Код аналитического показателя </t>
  </si>
  <si>
    <t>Количество номеров</t>
  </si>
  <si>
    <t>Количество платежей в год</t>
  </si>
  <si>
    <t>Стоимость за единицу</t>
  </si>
  <si>
    <t>Связь</t>
  </si>
  <si>
    <t>Код аналитического показателя</t>
  </si>
  <si>
    <t>Интернет (субвенции)</t>
  </si>
  <si>
    <t>Размер потребления</t>
  </si>
  <si>
    <t>Тариф (с учетом НДС), руб.</t>
  </si>
  <si>
    <t>Электроэнергия</t>
  </si>
  <si>
    <t>кВт</t>
  </si>
  <si>
    <t>Поставка газа</t>
  </si>
  <si>
    <t>тыс.м3</t>
  </si>
  <si>
    <t>Холодное водоснабжение</t>
  </si>
  <si>
    <t>м3</t>
  </si>
  <si>
    <t>Очистка</t>
  </si>
  <si>
    <t>223(502)</t>
  </si>
  <si>
    <t>223(503)</t>
  </si>
  <si>
    <t>223(505)</t>
  </si>
  <si>
    <t>223(506)</t>
  </si>
  <si>
    <t xml:space="preserve">сумма, руб.(гр. 4*гр.5*гр.6) </t>
  </si>
  <si>
    <t>Примечание</t>
  </si>
  <si>
    <t>Сумма, руб. (гр.5*гр.6)</t>
  </si>
  <si>
    <t xml:space="preserve">Арендуемая площадь, м2 </t>
  </si>
  <si>
    <t>Количества месяцев (суток, часов) аренды</t>
  </si>
  <si>
    <t xml:space="preserve">сумма, руб.(гр. 4*гр.5*гр.6-гр.7) </t>
  </si>
  <si>
    <t xml:space="preserve">Стоимость возмещаемых услуг (по содержанию имущества, его охране, потребляемых коммунальных услуг) </t>
  </si>
  <si>
    <t>Аренда</t>
  </si>
  <si>
    <t>Согласовано:</t>
  </si>
  <si>
    <t>Объект</t>
  </si>
  <si>
    <t>Количество работ (услуг)</t>
  </si>
  <si>
    <t>Стоимость работ (услуг), руб.</t>
  </si>
  <si>
    <t>Обучение</t>
  </si>
  <si>
    <t>Обучение (субвенции)</t>
  </si>
  <si>
    <t xml:space="preserve">цена услуги на одного работника </t>
  </si>
  <si>
    <t>Мед.осмотр</t>
  </si>
  <si>
    <t xml:space="preserve">сумма, руб.(гр. 4гр.*5гр.*) </t>
  </si>
  <si>
    <t>количество работников</t>
  </si>
  <si>
    <t xml:space="preserve"> ежедневный мед.осмотр водителей  </t>
  </si>
  <si>
    <t>ставка страхового тарифа</t>
  </si>
  <si>
    <t>Количество танспортных средств</t>
  </si>
  <si>
    <t xml:space="preserve">Поправочный коэффициент </t>
  </si>
  <si>
    <t xml:space="preserve">сумма, руб.(гр. 4гр.*5гр.*6) </t>
  </si>
  <si>
    <t xml:space="preserve">Расчет расходов на приобретение объектов движимого имущества (в том числе оборудования, транспортных средств, мебели, инвентаря, бытовых приборов) </t>
  </si>
  <si>
    <t>Средняя стоимость, руб.</t>
  </si>
  <si>
    <t>Сумма, руб. (гр.2*гр.3)</t>
  </si>
  <si>
    <t>Сумма, руб. (гр.3*гр.4)</t>
  </si>
  <si>
    <t>(субвенции)</t>
  </si>
  <si>
    <t xml:space="preserve">Расчет расходов на приобретение материальных запасов </t>
  </si>
  <si>
    <t>количество</t>
  </si>
  <si>
    <t>Расчет расходов на прочие работы, услуги</t>
  </si>
  <si>
    <t>Страхование транспортных средств</t>
  </si>
  <si>
    <t xml:space="preserve">2. Расчет расходов </t>
  </si>
  <si>
    <t>Расходы на взносы по обязательному социальномустрахованию на выплаты по оплате труда работников и иные выплаты работникам учреждений 119</t>
  </si>
  <si>
    <t>Расходы на иные выплаты персоналу учреждений, за исключением фонда оплаты труда 112</t>
  </si>
  <si>
    <t>Расчет расходов на оплату труда  111</t>
  </si>
  <si>
    <t xml:space="preserve">1. Расчет доходов </t>
  </si>
  <si>
    <t>Расходы на прочие закупки товаров, работ и услуг  244</t>
  </si>
  <si>
    <t xml:space="preserve">  Расчет расходов на уплат налогов, сборов и иных платежей 850</t>
  </si>
  <si>
    <t>Расчет на страхование</t>
  </si>
  <si>
    <t xml:space="preserve">Расчет расходов на работы, услуги по содержанию имущества </t>
  </si>
  <si>
    <t>Расчет расходов на  аренду имущества</t>
  </si>
  <si>
    <t xml:space="preserve">Расчет расходов на коммунальные услуги </t>
  </si>
  <si>
    <t xml:space="preserve">Расчет расходов на услуги связи </t>
  </si>
  <si>
    <t>Расчет расходов на уплату налога на имущество организаций и земельного налога</t>
  </si>
  <si>
    <t>Расчет расходов на уплату прочих налогов, сборов</t>
  </si>
  <si>
    <t>Расчет расходов на уплату иных платежей</t>
  </si>
  <si>
    <t>Расчет расходов на увеличение стоимости лекарственных препаратов и материалов, применяемых в медицинских целях</t>
  </si>
  <si>
    <t>Расчет расходов на увеличение  стоимости горюче-смазочных материалов</t>
  </si>
  <si>
    <t>Расчет расходов на увеличение  стоимости продуктов питания</t>
  </si>
  <si>
    <t>Расчет расходов на увеличение  стоимости строительных материалов</t>
  </si>
  <si>
    <t>Расчет расходов на увеличение  стоимости мягкого инвентаря</t>
  </si>
  <si>
    <t xml:space="preserve"> Расчет расходов на увеличение стоимости прочих оборотных запасов (материалов)</t>
  </si>
  <si>
    <t>Расчет расходов на увеличение  стоимости прочих материальных запасов однократного применения</t>
  </si>
  <si>
    <t xml:space="preserve">  Расчет расходов на увеличение стоимости прочих оборотных запасов (материалов) (субвенции)</t>
  </si>
  <si>
    <t>Расчет расходов на увеличение  стоимости прочих материальных запасов однократного применения (субвенции)</t>
  </si>
  <si>
    <t>доходы от оказания услуг (выполнения работ) (в том числе в виде субсидии на финансовое обеспечение выполнения муниципального задания</t>
  </si>
  <si>
    <t>доходы в виде штрафов, возмещения ущерба (в том числе включая штрафы, пени и неустойки за нарушение условий контрактов (договоров)</t>
  </si>
  <si>
    <t>доходы в виде безвозмездных денежных поступлений (в том числе грантов, пожертвований)</t>
  </si>
  <si>
    <t>доходы в виде целевых субсидий, а также субсидий на осуществление капитальных вложений</t>
  </si>
  <si>
    <t>Гл.бухгалтер:</t>
  </si>
  <si>
    <t>Расшифровка подписи</t>
  </si>
  <si>
    <t>Подпись</t>
  </si>
  <si>
    <t xml:space="preserve">Раздел 2. СВЕДЕНИЯ ПО ВЫПЛАТАМ НА ЗАКУПКИ ТОВАРОВ, РАБОТ, УСЛУГ 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</si>
  <si>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</si>
  <si>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</si>
  <si>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</si>
  <si>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</si>
  <si>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</si>
  <si>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(гр.3*гр.4*1+гр.8/100*гр.9*12)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</si>
  <si>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</si>
  <si>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</si>
  <si>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</si>
  <si>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</si>
  <si>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Обслуживающий персонал</t>
  </si>
  <si>
    <t>Административный персонаал</t>
  </si>
  <si>
    <t>Педагогический персонал</t>
  </si>
  <si>
    <t>Учебно-вспомогательный персонал</t>
  </si>
  <si>
    <t xml:space="preserve">Оплата труда </t>
  </si>
  <si>
    <t>Обоснования (расчеты) плановых показателей поступлений и выплат  на 2020 год</t>
  </si>
  <si>
    <t>213(субвенции)</t>
  </si>
  <si>
    <t>Выплата по уходу за ребенком (субвенции)</t>
  </si>
  <si>
    <t>Субсидии на выполнение мниципального задания</t>
  </si>
  <si>
    <t>Родительская плата</t>
  </si>
  <si>
    <t>Целевые субсидии</t>
  </si>
  <si>
    <t>Кол-во детей</t>
  </si>
  <si>
    <t>среднее кол-во дней посещения</t>
  </si>
  <si>
    <t>размер родительской платы</t>
  </si>
  <si>
    <t>Итого гр4=(гр.1*гр.2*гр3)</t>
  </si>
  <si>
    <t>Оплата труда  (субвенции)</t>
  </si>
  <si>
    <t>в том числе: оплата труда (субвенции)</t>
  </si>
  <si>
    <t>прочие выплаты персоналу, в том числе компенсационного характера (субвенции)</t>
  </si>
  <si>
    <t>в том числе: на выплаты по оплате труда (субвенции)</t>
  </si>
  <si>
    <t>прочую закупку товаров, работ и услуг, всего (субвенции)</t>
  </si>
  <si>
    <t>в том числе: субсидии на финансовое обеспечение выполнения муниципального задания за счет средств бюджета Ряжского муниципального района (субвенции)</t>
  </si>
  <si>
    <t>в том числе: поступления от оказания услуг на платной основе и от иной приносящей доход деятельности</t>
  </si>
  <si>
    <t>муниципальные</t>
  </si>
  <si>
    <t>областные</t>
  </si>
  <si>
    <t>родительская плата</t>
  </si>
  <si>
    <t>целевые</t>
  </si>
  <si>
    <t>пожертвования</t>
  </si>
  <si>
    <t>безвозмездные денежные поступления</t>
  </si>
  <si>
    <t>взносы на выплаты по оплате труда работников и иные выплаты работникам учреждений, всего</t>
  </si>
  <si>
    <t>взносы на выплаты по оплате труда работников и иные выплаты работникам учреждений, всего (субвенции)</t>
  </si>
  <si>
    <t>Исполнитель                      Главный бухгалтер         Лунина Т.Н.                8-4932-21706</t>
  </si>
  <si>
    <t xml:space="preserve">    "24"декабря 2019 г.</t>
  </si>
  <si>
    <t xml:space="preserve">от "24"декабря 2019 г. </t>
  </si>
  <si>
    <t>И.о.заведующего</t>
  </si>
  <si>
    <t>МДОУ "Ряжский детский сад № 4"</t>
  </si>
  <si>
    <t>Захарова Е.А.</t>
  </si>
  <si>
    <t>613У2297</t>
  </si>
  <si>
    <t>Муниципальное дошкольное образовательное учреждение «Ряжский детский сад № 4»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</si>
</sst>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.5"/>
      <color rgb="FF333333"/>
      <name val="Arial"/>
      <family val="2"/>
      <charset val="204"/>
    </font>
    <font>
      <sz val="8.5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0" fontId="3" fillId="0" borderId="1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justify"/>
    </xf>
    <xf numFmtId="0" fontId="3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3" borderId="0" xfId="0" applyFill="1"/>
    <xf numFmtId="0" fontId="1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wrapText="1"/>
    </xf>
    <xf numFmtId="2" fontId="7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/>
    <xf numFmtId="2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164" fontId="1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2" fontId="7" fillId="0" borderId="0" xfId="0" applyNumberFormat="1" applyFont="1" applyAlignment="1">
      <alignment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0" fillId="0" borderId="0" xfId="0" applyBorder="1"/>
    <xf numFmtId="2" fontId="3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 wrapText="1"/>
    </xf>
    <xf numFmtId="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center" wrapText="1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4" fontId="1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7" fillId="3" borderId="1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0" fontId="8" fillId="0" borderId="7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="89" zoomScaleNormal="100" zoomScaleSheetLayoutView="89" workbookViewId="0">
      <selection activeCell="E30" sqref="E30"/>
    </sheetView>
  </sheetViews>
  <sheetFormatPr defaultRowHeight="15" x14ac:dyDescent="0.25"/>
  <cols>
    <col min="1" max="1" width="12.5703125" customWidth="1"/>
    <col min="2" max="2" width="14.85546875" customWidth="1"/>
    <col min="5" max="5" width="13.42578125" customWidth="1"/>
    <col min="6" max="6" width="10.5703125" customWidth="1"/>
    <col min="8" max="8" width="11.140625" customWidth="1"/>
  </cols>
  <sheetData>
    <row r="1" spans="1:8" ht="15.75" x14ac:dyDescent="0.25">
      <c r="A1" s="1"/>
      <c r="B1" s="1"/>
      <c r="C1" s="1"/>
      <c r="D1" s="1"/>
      <c r="E1" s="1"/>
      <c r="F1" s="111" t="s">
        <v>0</v>
      </c>
      <c r="G1" s="111"/>
      <c r="H1" s="111"/>
    </row>
    <row r="2" spans="1:8" ht="98.25" customHeight="1" x14ac:dyDescent="0.25">
      <c r="A2" s="1"/>
      <c r="B2" s="1"/>
      <c r="C2" s="1"/>
      <c r="D2" s="1"/>
      <c r="E2" s="110" t="s">
        <v>1</v>
      </c>
      <c r="F2" s="110"/>
      <c r="G2" s="110"/>
      <c r="H2" s="110"/>
    </row>
    <row r="3" spans="1:8" ht="24" customHeight="1" x14ac:dyDescent="0.25">
      <c r="A3" s="1"/>
      <c r="B3" s="1"/>
      <c r="C3" s="1"/>
      <c r="D3" s="1"/>
      <c r="E3" s="1"/>
      <c r="F3" s="111" t="s">
        <v>2</v>
      </c>
      <c r="G3" s="111"/>
      <c r="H3" s="111"/>
    </row>
    <row r="4" spans="1:8" ht="28.5" customHeight="1" x14ac:dyDescent="0.25">
      <c r="A4" s="1"/>
      <c r="B4" s="1"/>
      <c r="C4" s="1"/>
      <c r="D4" s="1"/>
      <c r="E4" s="109" t="s">
        <v>278</v>
      </c>
      <c r="F4" s="109"/>
      <c r="G4" s="109"/>
      <c r="H4" s="109"/>
    </row>
    <row r="5" spans="1:8" ht="30.75" customHeight="1" x14ac:dyDescent="0.25">
      <c r="A5" s="1"/>
      <c r="B5" s="1"/>
      <c r="C5" s="1"/>
      <c r="D5" s="1"/>
      <c r="E5" s="112" t="s">
        <v>3</v>
      </c>
      <c r="F5" s="112"/>
      <c r="G5" s="112"/>
      <c r="H5" s="112"/>
    </row>
    <row r="6" spans="1:8" x14ac:dyDescent="0.25">
      <c r="A6" s="1"/>
      <c r="B6" s="1"/>
      <c r="C6" s="1"/>
      <c r="D6" s="1"/>
      <c r="E6" s="109" t="s">
        <v>279</v>
      </c>
      <c r="F6" s="109"/>
      <c r="G6" s="109"/>
      <c r="H6" s="109"/>
    </row>
    <row r="7" spans="1:8" x14ac:dyDescent="0.25">
      <c r="A7" s="1"/>
      <c r="B7" s="1"/>
      <c r="C7" s="1"/>
      <c r="D7" s="1"/>
      <c r="E7" s="108" t="s">
        <v>4</v>
      </c>
      <c r="F7" s="108"/>
      <c r="G7" s="108"/>
      <c r="H7" s="108"/>
    </row>
    <row r="8" spans="1:8" ht="24.75" customHeight="1" x14ac:dyDescent="0.25">
      <c r="A8" s="1"/>
      <c r="B8" s="1"/>
      <c r="C8" s="1"/>
      <c r="D8" s="1"/>
      <c r="E8" s="95"/>
      <c r="F8" s="109" t="s">
        <v>280</v>
      </c>
      <c r="G8" s="109"/>
      <c r="H8" s="109"/>
    </row>
    <row r="9" spans="1:8" x14ac:dyDescent="0.25">
      <c r="A9" s="1"/>
      <c r="B9" s="1"/>
      <c r="C9" s="1"/>
      <c r="D9" s="1"/>
      <c r="E9" s="2" t="s">
        <v>5</v>
      </c>
      <c r="F9" s="108" t="s">
        <v>6</v>
      </c>
      <c r="G9" s="108"/>
      <c r="H9" s="108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ht="15.75" x14ac:dyDescent="0.25">
      <c r="A12" s="1"/>
      <c r="B12" s="105" t="s">
        <v>7</v>
      </c>
      <c r="C12" s="105"/>
      <c r="D12" s="105"/>
      <c r="E12" s="105"/>
      <c r="F12" s="105"/>
      <c r="G12" s="105"/>
      <c r="H12" s="1"/>
    </row>
    <row r="13" spans="1:8" ht="15.75" x14ac:dyDescent="0.25">
      <c r="A13" s="1"/>
      <c r="B13" s="105" t="s">
        <v>8</v>
      </c>
      <c r="C13" s="105"/>
      <c r="D13" s="105"/>
      <c r="E13" s="105"/>
      <c r="F13" s="105"/>
      <c r="G13" s="105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3" t="s">
        <v>9</v>
      </c>
    </row>
    <row r="16" spans="1:8" x14ac:dyDescent="0.25">
      <c r="A16" s="1"/>
      <c r="B16" s="1"/>
      <c r="C16" s="1"/>
      <c r="D16" s="1"/>
      <c r="E16" s="1"/>
      <c r="F16" s="1"/>
      <c r="G16" s="1"/>
      <c r="H16" s="104">
        <v>43878</v>
      </c>
    </row>
    <row r="17" spans="1:8" ht="15.75" x14ac:dyDescent="0.25">
      <c r="A17" s="1"/>
      <c r="B17" s="1"/>
      <c r="C17" s="105" t="s">
        <v>277</v>
      </c>
      <c r="D17" s="105"/>
      <c r="E17" s="105"/>
      <c r="F17" s="93"/>
      <c r="G17" s="93" t="s">
        <v>10</v>
      </c>
      <c r="H17" s="100"/>
    </row>
    <row r="18" spans="1:8" ht="15.75" x14ac:dyDescent="0.25">
      <c r="A18" s="1"/>
      <c r="B18" s="1"/>
      <c r="C18" s="92"/>
      <c r="D18" s="92"/>
      <c r="E18" s="92"/>
      <c r="F18" s="93"/>
      <c r="G18" s="93"/>
      <c r="H18" s="99">
        <v>61300597</v>
      </c>
    </row>
    <row r="19" spans="1:8" x14ac:dyDescent="0.25">
      <c r="A19" s="1"/>
      <c r="B19" s="1"/>
      <c r="C19" s="1"/>
      <c r="D19" s="1"/>
      <c r="E19" s="1"/>
      <c r="F19" s="106" t="s">
        <v>11</v>
      </c>
      <c r="G19" s="107"/>
      <c r="H19" s="100"/>
    </row>
    <row r="20" spans="1:8" x14ac:dyDescent="0.25">
      <c r="A20" s="102"/>
      <c r="B20" s="102"/>
      <c r="C20" s="101" t="s">
        <v>16</v>
      </c>
      <c r="D20" s="101"/>
      <c r="E20" s="101"/>
      <c r="F20" s="93"/>
      <c r="G20" s="94"/>
      <c r="H20" s="99">
        <v>10</v>
      </c>
    </row>
    <row r="21" spans="1:8" ht="60.75" customHeight="1" x14ac:dyDescent="0.25">
      <c r="A21" s="103" t="s">
        <v>17</v>
      </c>
      <c r="B21" s="103"/>
      <c r="C21" s="97"/>
      <c r="D21" s="97"/>
      <c r="E21" s="97"/>
      <c r="F21" s="106" t="s">
        <v>12</v>
      </c>
      <c r="G21" s="107"/>
      <c r="H21" s="100"/>
    </row>
    <row r="22" spans="1:8" x14ac:dyDescent="0.25">
      <c r="A22" s="1"/>
      <c r="B22" s="1"/>
      <c r="C22" s="1"/>
      <c r="D22" s="1"/>
      <c r="E22" s="1"/>
      <c r="F22" s="93"/>
      <c r="G22" s="94"/>
      <c r="H22" s="99" t="s">
        <v>281</v>
      </c>
    </row>
    <row r="23" spans="1:8" x14ac:dyDescent="0.25">
      <c r="A23" s="1"/>
      <c r="B23" s="1"/>
      <c r="C23" s="1"/>
      <c r="D23" s="1"/>
      <c r="E23" s="1"/>
      <c r="F23" s="106" t="s">
        <v>11</v>
      </c>
      <c r="G23" s="107"/>
      <c r="H23" s="100"/>
    </row>
    <row r="24" spans="1:8" x14ac:dyDescent="0.25">
      <c r="A24" s="1"/>
      <c r="B24" s="1"/>
      <c r="C24" s="1"/>
      <c r="D24" s="1"/>
      <c r="E24" s="1"/>
      <c r="F24" s="93"/>
      <c r="G24" s="4"/>
      <c r="H24" s="99">
        <v>6214004420</v>
      </c>
    </row>
    <row r="25" spans="1:8" x14ac:dyDescent="0.25">
      <c r="A25" s="1"/>
      <c r="B25" s="1"/>
      <c r="C25" s="1"/>
      <c r="D25" s="1"/>
      <c r="E25" s="1"/>
      <c r="F25" s="93"/>
      <c r="G25" s="93" t="s">
        <v>13</v>
      </c>
      <c r="H25" s="100"/>
    </row>
    <row r="26" spans="1:8" ht="5.25" customHeight="1" x14ac:dyDescent="0.25">
      <c r="A26" s="1"/>
      <c r="B26" s="96" t="s">
        <v>282</v>
      </c>
      <c r="C26" s="96"/>
      <c r="D26" s="96"/>
      <c r="E26" s="96"/>
      <c r="F26" s="93"/>
      <c r="G26" s="93"/>
      <c r="H26" s="99">
        <v>621401001</v>
      </c>
    </row>
    <row r="27" spans="1:8" ht="29.25" customHeight="1" x14ac:dyDescent="0.25">
      <c r="A27" s="5" t="s">
        <v>18</v>
      </c>
      <c r="B27" s="97"/>
      <c r="C27" s="97"/>
      <c r="D27" s="97"/>
      <c r="E27" s="97"/>
      <c r="F27" s="93"/>
      <c r="G27" s="93" t="s">
        <v>14</v>
      </c>
      <c r="H27" s="100"/>
    </row>
    <row r="28" spans="1:8" x14ac:dyDescent="0.25">
      <c r="A28" s="1"/>
      <c r="B28" s="1"/>
      <c r="C28" s="1"/>
      <c r="D28" s="1"/>
      <c r="E28" s="1"/>
      <c r="F28" s="93"/>
      <c r="G28" s="93"/>
      <c r="H28" s="99">
        <v>383</v>
      </c>
    </row>
    <row r="29" spans="1:8" x14ac:dyDescent="0.25">
      <c r="A29" s="98" t="s">
        <v>19</v>
      </c>
      <c r="B29" s="98"/>
      <c r="C29" s="1"/>
      <c r="D29" s="1"/>
      <c r="E29" s="1"/>
      <c r="F29" s="93"/>
      <c r="G29" s="93" t="s">
        <v>15</v>
      </c>
      <c r="H29" s="100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</sheetData>
  <mergeCells count="27">
    <mergeCell ref="F1:H1"/>
    <mergeCell ref="F3:H3"/>
    <mergeCell ref="E5:H5"/>
    <mergeCell ref="E4:H4"/>
    <mergeCell ref="E6:H6"/>
    <mergeCell ref="E7:H7"/>
    <mergeCell ref="F8:H8"/>
    <mergeCell ref="F9:H9"/>
    <mergeCell ref="E2:H2"/>
    <mergeCell ref="B12:G12"/>
    <mergeCell ref="B13:G13"/>
    <mergeCell ref="F19:G19"/>
    <mergeCell ref="F21:G21"/>
    <mergeCell ref="F23:G23"/>
    <mergeCell ref="C17:E17"/>
    <mergeCell ref="H16:H17"/>
    <mergeCell ref="H18:H19"/>
    <mergeCell ref="H20:H21"/>
    <mergeCell ref="H22:H23"/>
    <mergeCell ref="H24:H25"/>
    <mergeCell ref="B26:E27"/>
    <mergeCell ref="A29:B29"/>
    <mergeCell ref="H28:H29"/>
    <mergeCell ref="C20:E21"/>
    <mergeCell ref="A20:B20"/>
    <mergeCell ref="A21:B21"/>
    <mergeCell ref="H26:H27"/>
  </mergeCells>
  <printOptions horizontalCentered="1"/>
  <pageMargins left="0.70866141732283472" right="0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view="pageBreakPreview" topLeftCell="A7" zoomScaleNormal="100" zoomScaleSheetLayoutView="100" workbookViewId="0">
      <selection activeCell="H11" sqref="H11"/>
    </sheetView>
  </sheetViews>
  <sheetFormatPr defaultRowHeight="15" x14ac:dyDescent="0.25"/>
  <cols>
    <col min="1" max="1" width="29.140625" customWidth="1"/>
    <col min="2" max="2" width="6.7109375" customWidth="1"/>
    <col min="3" max="3" width="8.5703125" customWidth="1"/>
    <col min="5" max="5" width="12.5703125" customWidth="1"/>
    <col min="6" max="6" width="13.7109375" customWidth="1"/>
    <col min="7" max="7" width="14.28515625" customWidth="1"/>
    <col min="8" max="8" width="10.85546875" customWidth="1"/>
    <col min="10" max="10" width="17" customWidth="1"/>
  </cols>
  <sheetData>
    <row r="1" spans="1:10" x14ac:dyDescent="0.25">
      <c r="A1" s="1"/>
      <c r="B1" s="102" t="s">
        <v>20</v>
      </c>
      <c r="C1" s="102"/>
      <c r="D1" s="102"/>
      <c r="E1" s="102"/>
      <c r="F1" s="102"/>
      <c r="G1" s="5"/>
      <c r="H1" s="1"/>
    </row>
    <row r="2" spans="1:10" x14ac:dyDescent="0.25">
      <c r="A2" s="1"/>
      <c r="B2" s="1"/>
      <c r="C2" s="1"/>
      <c r="D2" s="1"/>
      <c r="E2" s="1"/>
      <c r="F2" s="1"/>
      <c r="G2" s="1"/>
      <c r="H2" s="1"/>
    </row>
    <row r="3" spans="1:10" ht="30" customHeight="1" x14ac:dyDescent="0.25">
      <c r="A3" s="113" t="s">
        <v>21</v>
      </c>
      <c r="B3" s="113" t="s">
        <v>22</v>
      </c>
      <c r="C3" s="113" t="s">
        <v>23</v>
      </c>
      <c r="D3" s="113" t="s">
        <v>24</v>
      </c>
      <c r="E3" s="115" t="s">
        <v>25</v>
      </c>
      <c r="F3" s="116"/>
      <c r="G3" s="116"/>
      <c r="H3" s="117"/>
    </row>
    <row r="4" spans="1:10" ht="101.25" customHeight="1" x14ac:dyDescent="0.25">
      <c r="A4" s="114"/>
      <c r="B4" s="114"/>
      <c r="C4" s="114"/>
      <c r="D4" s="114"/>
      <c r="E4" s="7" t="s">
        <v>77</v>
      </c>
      <c r="F4" s="8" t="s">
        <v>78</v>
      </c>
      <c r="G4" s="8" t="s">
        <v>79</v>
      </c>
      <c r="H4" s="8" t="s">
        <v>26</v>
      </c>
      <c r="J4" s="9" t="s">
        <v>80</v>
      </c>
    </row>
    <row r="5" spans="1:10" ht="31.5" x14ac:dyDescent="0.25">
      <c r="A5" s="82" t="s">
        <v>68</v>
      </c>
      <c r="B5" s="83">
        <v>1</v>
      </c>
      <c r="C5" s="83" t="s">
        <v>27</v>
      </c>
      <c r="D5" s="83" t="s">
        <v>27</v>
      </c>
      <c r="E5" s="89"/>
      <c r="F5" s="89"/>
      <c r="G5" s="89"/>
      <c r="H5" s="84"/>
    </row>
    <row r="6" spans="1:10" ht="31.5" x14ac:dyDescent="0.25">
      <c r="A6" s="82" t="s">
        <v>69</v>
      </c>
      <c r="B6" s="83">
        <v>2</v>
      </c>
      <c r="C6" s="83" t="s">
        <v>27</v>
      </c>
      <c r="D6" s="83" t="s">
        <v>27</v>
      </c>
      <c r="E6" s="89"/>
      <c r="F6" s="89"/>
      <c r="G6" s="89"/>
      <c r="H6" s="84"/>
    </row>
    <row r="7" spans="1:10" ht="21.75" customHeight="1" x14ac:dyDescent="0.25">
      <c r="A7" s="82" t="s">
        <v>28</v>
      </c>
      <c r="B7" s="83">
        <v>1000</v>
      </c>
      <c r="C7" s="82"/>
      <c r="D7" s="82"/>
      <c r="E7" s="90">
        <f>+E10+E14+E16+E21+E22</f>
        <v>15373320.300000001</v>
      </c>
      <c r="F7" s="90">
        <f>+F10+F14+F16+F21+F22</f>
        <v>15013668.300000001</v>
      </c>
      <c r="G7" s="90">
        <f>+G10+G14+G16+G21+G22</f>
        <v>14468195.300000001</v>
      </c>
      <c r="H7" s="84"/>
    </row>
    <row r="8" spans="1:10" ht="31.5" x14ac:dyDescent="0.25">
      <c r="A8" s="82" t="s">
        <v>29</v>
      </c>
      <c r="B8" s="83">
        <v>1100</v>
      </c>
      <c r="C8" s="83">
        <v>120</v>
      </c>
      <c r="D8" s="82"/>
      <c r="E8" s="89"/>
      <c r="F8" s="89"/>
      <c r="G8" s="89"/>
      <c r="H8" s="84"/>
    </row>
    <row r="9" spans="1:10" ht="15.75" x14ac:dyDescent="0.25">
      <c r="A9" s="82" t="s">
        <v>30</v>
      </c>
      <c r="B9" s="83">
        <v>1110</v>
      </c>
      <c r="C9" s="82"/>
      <c r="D9" s="82"/>
      <c r="E9" s="89"/>
      <c r="F9" s="89"/>
      <c r="G9" s="89"/>
      <c r="H9" s="84"/>
    </row>
    <row r="10" spans="1:10" ht="50.25" customHeight="1" x14ac:dyDescent="0.25">
      <c r="A10" s="82" t="s">
        <v>31</v>
      </c>
      <c r="B10" s="83">
        <v>1200</v>
      </c>
      <c r="C10" s="83">
        <v>130</v>
      </c>
      <c r="D10" s="82"/>
      <c r="E10" s="90">
        <f>+E11+E12+E13</f>
        <v>15373320.300000001</v>
      </c>
      <c r="F10" s="90">
        <f t="shared" ref="F10:G10" si="0">+F11+F12+F13</f>
        <v>15013668.300000001</v>
      </c>
      <c r="G10" s="90">
        <f t="shared" si="0"/>
        <v>14468195.300000001</v>
      </c>
      <c r="H10" s="84"/>
    </row>
    <row r="11" spans="1:10" ht="108.75" customHeight="1" x14ac:dyDescent="0.25">
      <c r="A11" s="82" t="s">
        <v>32</v>
      </c>
      <c r="B11" s="83">
        <v>1210</v>
      </c>
      <c r="C11" s="83">
        <v>130</v>
      </c>
      <c r="D11" s="82"/>
      <c r="E11" s="89">
        <v>3996133</v>
      </c>
      <c r="F11" s="89">
        <v>3636481</v>
      </c>
      <c r="G11" s="89">
        <v>3091008</v>
      </c>
      <c r="H11" s="84"/>
      <c r="J11" t="s">
        <v>267</v>
      </c>
    </row>
    <row r="12" spans="1:10" ht="108.75" customHeight="1" x14ac:dyDescent="0.25">
      <c r="A12" s="82" t="s">
        <v>265</v>
      </c>
      <c r="B12" s="83">
        <v>1210</v>
      </c>
      <c r="C12" s="83">
        <v>130</v>
      </c>
      <c r="D12" s="82"/>
      <c r="E12" s="89">
        <v>8752807.3000000007</v>
      </c>
      <c r="F12" s="89">
        <v>8752807.3000000007</v>
      </c>
      <c r="G12" s="89">
        <v>8752807.3000000007</v>
      </c>
      <c r="H12" s="84"/>
      <c r="J12" t="s">
        <v>268</v>
      </c>
    </row>
    <row r="13" spans="1:10" ht="81" customHeight="1" x14ac:dyDescent="0.25">
      <c r="A13" s="82" t="s">
        <v>266</v>
      </c>
      <c r="B13" s="83">
        <v>1210</v>
      </c>
      <c r="C13" s="83">
        <v>130</v>
      </c>
      <c r="D13" s="82"/>
      <c r="E13" s="89">
        <v>2624380</v>
      </c>
      <c r="F13" s="89">
        <v>2624380</v>
      </c>
      <c r="G13" s="89">
        <v>2624380</v>
      </c>
      <c r="H13" s="84"/>
      <c r="J13" t="s">
        <v>269</v>
      </c>
    </row>
    <row r="14" spans="1:10" ht="54" customHeight="1" x14ac:dyDescent="0.25">
      <c r="A14" s="82" t="s">
        <v>33</v>
      </c>
      <c r="B14" s="83">
        <v>1300</v>
      </c>
      <c r="C14" s="83">
        <v>140</v>
      </c>
      <c r="D14" s="82"/>
      <c r="E14" s="89"/>
      <c r="F14" s="89"/>
      <c r="G14" s="89"/>
      <c r="H14" s="84"/>
    </row>
    <row r="15" spans="1:10" ht="15.75" x14ac:dyDescent="0.25">
      <c r="A15" s="82" t="s">
        <v>30</v>
      </c>
      <c r="B15" s="83">
        <v>1310</v>
      </c>
      <c r="C15" s="83">
        <v>140</v>
      </c>
      <c r="D15" s="82"/>
      <c r="E15" s="89"/>
      <c r="F15" s="89"/>
      <c r="G15" s="89"/>
      <c r="H15" s="84"/>
    </row>
    <row r="16" spans="1:10" ht="29.25" customHeight="1" x14ac:dyDescent="0.25">
      <c r="A16" s="82" t="s">
        <v>34</v>
      </c>
      <c r="B16" s="83">
        <v>1400</v>
      </c>
      <c r="C16" s="83">
        <v>150</v>
      </c>
      <c r="D16" s="82"/>
      <c r="E16" s="89">
        <f>+E18+E19+E20</f>
        <v>0</v>
      </c>
      <c r="F16" s="89">
        <f t="shared" ref="F16:G16" si="1">+F18+F19+F20</f>
        <v>0</v>
      </c>
      <c r="G16" s="89">
        <f t="shared" si="1"/>
        <v>0</v>
      </c>
      <c r="H16" s="84"/>
    </row>
    <row r="17" spans="1:10" ht="60.75" hidden="1" customHeight="1" x14ac:dyDescent="0.25">
      <c r="A17" s="82" t="s">
        <v>30</v>
      </c>
      <c r="B17" s="82"/>
      <c r="C17" s="82"/>
      <c r="D17" s="84"/>
      <c r="E17" s="89"/>
      <c r="F17" s="89"/>
      <c r="G17" s="89"/>
      <c r="H17" s="84"/>
    </row>
    <row r="18" spans="1:10" ht="29.25" customHeight="1" x14ac:dyDescent="0.25">
      <c r="A18" s="82" t="s">
        <v>272</v>
      </c>
      <c r="B18" s="83">
        <v>1410</v>
      </c>
      <c r="C18" s="83">
        <v>150</v>
      </c>
      <c r="D18" s="82"/>
      <c r="E18" s="89"/>
      <c r="F18" s="89"/>
      <c r="G18" s="89"/>
      <c r="H18" s="84"/>
      <c r="J18" t="s">
        <v>271</v>
      </c>
    </row>
    <row r="19" spans="1:10" ht="31.5" x14ac:dyDescent="0.25">
      <c r="A19" s="82" t="s">
        <v>36</v>
      </c>
      <c r="B19" s="83">
        <v>1420</v>
      </c>
      <c r="C19" s="83">
        <v>150</v>
      </c>
      <c r="D19" s="84"/>
      <c r="E19" s="89"/>
      <c r="F19" s="89"/>
      <c r="G19" s="89"/>
      <c r="H19" s="84"/>
      <c r="J19" t="s">
        <v>270</v>
      </c>
    </row>
    <row r="20" spans="1:10" ht="37.5" customHeight="1" x14ac:dyDescent="0.25">
      <c r="A20" s="82" t="s">
        <v>37</v>
      </c>
      <c r="B20" s="83">
        <v>1430</v>
      </c>
      <c r="C20" s="83">
        <v>150</v>
      </c>
      <c r="D20" s="84"/>
      <c r="E20" s="89"/>
      <c r="F20" s="89"/>
      <c r="G20" s="89"/>
      <c r="H20" s="84"/>
    </row>
    <row r="21" spans="1:10" ht="15.75" x14ac:dyDescent="0.25">
      <c r="A21" s="82" t="s">
        <v>35</v>
      </c>
      <c r="B21" s="83">
        <v>1500</v>
      </c>
      <c r="C21" s="83">
        <v>180</v>
      </c>
      <c r="D21" s="84"/>
      <c r="E21" s="90"/>
      <c r="F21" s="90"/>
      <c r="G21" s="90"/>
      <c r="H21" s="84"/>
    </row>
    <row r="22" spans="1:10" ht="31.5" x14ac:dyDescent="0.25">
      <c r="A22" s="82" t="s">
        <v>38</v>
      </c>
      <c r="B22" s="83">
        <v>1900</v>
      </c>
      <c r="C22" s="82"/>
      <c r="D22" s="84"/>
      <c r="E22" s="89"/>
      <c r="F22" s="89"/>
      <c r="G22" s="89"/>
      <c r="H22" s="84"/>
    </row>
    <row r="23" spans="1:10" ht="15.75" x14ac:dyDescent="0.25">
      <c r="A23" s="82" t="s">
        <v>30</v>
      </c>
      <c r="B23" s="82"/>
      <c r="C23" s="82"/>
      <c r="D23" s="84"/>
      <c r="E23" s="89"/>
      <c r="F23" s="89"/>
      <c r="G23" s="89"/>
      <c r="H23" s="84"/>
    </row>
    <row r="24" spans="1:10" ht="24" customHeight="1" x14ac:dyDescent="0.25">
      <c r="A24" s="82" t="s">
        <v>70</v>
      </c>
      <c r="B24" s="83">
        <v>1980</v>
      </c>
      <c r="C24" s="83" t="s">
        <v>27</v>
      </c>
      <c r="D24" s="84"/>
      <c r="E24" s="89"/>
      <c r="F24" s="89"/>
      <c r="G24" s="89"/>
      <c r="H24" s="84"/>
    </row>
    <row r="25" spans="1:10" ht="15.75" x14ac:dyDescent="0.25">
      <c r="A25" s="82" t="s">
        <v>39</v>
      </c>
      <c r="B25" s="83">
        <v>1981</v>
      </c>
      <c r="C25" s="83">
        <v>510</v>
      </c>
      <c r="D25" s="84"/>
      <c r="E25" s="89"/>
      <c r="F25" s="89"/>
      <c r="G25" s="89"/>
      <c r="H25" s="84"/>
    </row>
    <row r="26" spans="1:10" ht="68.25" customHeight="1" x14ac:dyDescent="0.25">
      <c r="A26" s="82" t="s">
        <v>40</v>
      </c>
      <c r="B26" s="82"/>
      <c r="C26" s="82"/>
      <c r="D26" s="84"/>
      <c r="E26" s="89"/>
      <c r="F26" s="89"/>
      <c r="G26" s="89"/>
      <c r="H26" s="84"/>
    </row>
    <row r="27" spans="1:10" ht="15.75" x14ac:dyDescent="0.25">
      <c r="A27" s="82" t="s">
        <v>41</v>
      </c>
      <c r="B27" s="83">
        <v>2000</v>
      </c>
      <c r="C27" s="83" t="s">
        <v>27</v>
      </c>
      <c r="D27" s="84"/>
      <c r="E27" s="89">
        <f>E28+E44+E52</f>
        <v>15373320.300000001</v>
      </c>
      <c r="F27" s="89">
        <f>F28+F44+F52</f>
        <v>15011668.300000001</v>
      </c>
      <c r="G27" s="89">
        <f>G28+G44+G52</f>
        <v>14468195.300000001</v>
      </c>
      <c r="H27" s="84"/>
    </row>
    <row r="28" spans="1:10" ht="37.5" customHeight="1" x14ac:dyDescent="0.25">
      <c r="A28" s="82" t="s">
        <v>42</v>
      </c>
      <c r="B28" s="83">
        <v>2100</v>
      </c>
      <c r="C28" s="83" t="s">
        <v>27</v>
      </c>
      <c r="D28" s="84"/>
      <c r="E28" s="90">
        <f>+E29+E30+E31+E32+E33+E36+E37</f>
        <v>10792097.5</v>
      </c>
      <c r="F28" s="89">
        <f>+F29+F30+F31+F32+F33+F36+F37</f>
        <v>10659897.5</v>
      </c>
      <c r="G28" s="89">
        <f>+G29+G30+G31+G32+G33+G36+G37</f>
        <v>10529697.5</v>
      </c>
      <c r="H28" s="84"/>
    </row>
    <row r="29" spans="1:10" ht="17.25" customHeight="1" x14ac:dyDescent="0.25">
      <c r="A29" s="82" t="s">
        <v>43</v>
      </c>
      <c r="B29" s="83">
        <v>2110</v>
      </c>
      <c r="C29" s="83">
        <v>111</v>
      </c>
      <c r="D29" s="84"/>
      <c r="E29" s="90">
        <v>1732000</v>
      </c>
      <c r="F29" s="89">
        <v>1632000</v>
      </c>
      <c r="G29" s="89">
        <v>1532000</v>
      </c>
      <c r="H29" s="84"/>
      <c r="J29" t="s">
        <v>267</v>
      </c>
    </row>
    <row r="30" spans="1:10" ht="34.5" customHeight="1" x14ac:dyDescent="0.25">
      <c r="A30" s="82" t="s">
        <v>261</v>
      </c>
      <c r="B30" s="83">
        <v>2110</v>
      </c>
      <c r="C30" s="83">
        <v>111</v>
      </c>
      <c r="D30" s="84"/>
      <c r="E30" s="90">
        <v>6554397.5099999998</v>
      </c>
      <c r="F30" s="89">
        <v>6554397.5099999998</v>
      </c>
      <c r="G30" s="89">
        <v>6554397.5099999998</v>
      </c>
      <c r="H30" s="84"/>
      <c r="J30" t="s">
        <v>268</v>
      </c>
    </row>
    <row r="31" spans="1:10" ht="63" x14ac:dyDescent="0.25">
      <c r="A31" s="82" t="s">
        <v>44</v>
      </c>
      <c r="B31" s="83">
        <v>2120</v>
      </c>
      <c r="C31" s="83">
        <v>112</v>
      </c>
      <c r="D31" s="84"/>
      <c r="E31" s="89">
        <v>0</v>
      </c>
      <c r="F31" s="89">
        <v>0</v>
      </c>
      <c r="G31" s="89">
        <v>0</v>
      </c>
      <c r="H31" s="84"/>
      <c r="J31" t="s">
        <v>267</v>
      </c>
    </row>
    <row r="32" spans="1:10" ht="63" x14ac:dyDescent="0.25">
      <c r="A32" s="82" t="s">
        <v>262</v>
      </c>
      <c r="B32" s="83">
        <v>2120</v>
      </c>
      <c r="C32" s="83">
        <v>112</v>
      </c>
      <c r="D32" s="84"/>
      <c r="E32" s="89">
        <v>0</v>
      </c>
      <c r="F32" s="89">
        <v>0</v>
      </c>
      <c r="G32" s="89">
        <v>0</v>
      </c>
      <c r="H32" s="84"/>
      <c r="J32" t="s">
        <v>268</v>
      </c>
    </row>
    <row r="33" spans="1:10" ht="97.5" customHeight="1" x14ac:dyDescent="0.25">
      <c r="A33" s="82" t="s">
        <v>273</v>
      </c>
      <c r="B33" s="83">
        <v>2140</v>
      </c>
      <c r="C33" s="83">
        <v>119</v>
      </c>
      <c r="D33" s="84"/>
      <c r="E33" s="89">
        <v>523064</v>
      </c>
      <c r="F33" s="89">
        <v>492864</v>
      </c>
      <c r="G33" s="89">
        <v>462664</v>
      </c>
      <c r="H33" s="84"/>
      <c r="J33" t="s">
        <v>267</v>
      </c>
    </row>
    <row r="34" spans="1:10" ht="97.5" customHeight="1" x14ac:dyDescent="0.25">
      <c r="A34" s="82" t="s">
        <v>274</v>
      </c>
      <c r="B34" s="83">
        <v>2140</v>
      </c>
      <c r="C34" s="83">
        <v>119</v>
      </c>
      <c r="D34" s="84"/>
      <c r="E34" s="89">
        <v>1982635.99</v>
      </c>
      <c r="F34" s="89">
        <v>1980635.99</v>
      </c>
      <c r="G34" s="89">
        <v>1980635.99</v>
      </c>
      <c r="H34" s="84"/>
      <c r="J34" t="s">
        <v>268</v>
      </c>
    </row>
    <row r="35" spans="1:10" ht="34.5" customHeight="1" x14ac:dyDescent="0.25">
      <c r="A35" s="82" t="s">
        <v>45</v>
      </c>
      <c r="B35" s="83">
        <v>2141</v>
      </c>
      <c r="C35" s="83">
        <v>119</v>
      </c>
      <c r="D35" s="84"/>
      <c r="E35" s="89">
        <v>523064</v>
      </c>
      <c r="F35" s="89">
        <v>492864</v>
      </c>
      <c r="G35" s="89">
        <v>462664</v>
      </c>
      <c r="H35" s="84"/>
      <c r="J35" t="s">
        <v>267</v>
      </c>
    </row>
    <row r="36" spans="1:10" ht="34.5" customHeight="1" x14ac:dyDescent="0.25">
      <c r="A36" s="82" t="s">
        <v>263</v>
      </c>
      <c r="B36" s="83">
        <v>2141</v>
      </c>
      <c r="C36" s="83">
        <v>119</v>
      </c>
      <c r="D36" s="84"/>
      <c r="E36" s="89">
        <v>1982635.99</v>
      </c>
      <c r="F36" s="89">
        <v>1980635.99</v>
      </c>
      <c r="G36" s="89">
        <v>1980635.99</v>
      </c>
      <c r="H36" s="84"/>
      <c r="J36" t="s">
        <v>268</v>
      </c>
    </row>
    <row r="37" spans="1:10" ht="31.5" x14ac:dyDescent="0.25">
      <c r="A37" s="82" t="s">
        <v>46</v>
      </c>
      <c r="B37" s="83">
        <v>2142</v>
      </c>
      <c r="C37" s="83">
        <v>119</v>
      </c>
      <c r="D37" s="84"/>
      <c r="E37" s="89"/>
      <c r="F37" s="89"/>
      <c r="G37" s="89"/>
      <c r="H37" s="84"/>
    </row>
    <row r="38" spans="1:10" ht="36.75" customHeight="1" x14ac:dyDescent="0.25">
      <c r="A38" s="82" t="s">
        <v>47</v>
      </c>
      <c r="B38" s="83">
        <v>2200</v>
      </c>
      <c r="C38" s="83">
        <v>300</v>
      </c>
      <c r="D38" s="84"/>
      <c r="E38" s="89"/>
      <c r="F38" s="89"/>
      <c r="G38" s="89"/>
      <c r="H38" s="84"/>
    </row>
    <row r="39" spans="1:10" ht="67.5" customHeight="1" x14ac:dyDescent="0.25">
      <c r="A39" s="82" t="s">
        <v>48</v>
      </c>
      <c r="B39" s="83">
        <v>2210</v>
      </c>
      <c r="C39" s="83">
        <v>320</v>
      </c>
      <c r="D39" s="84"/>
      <c r="E39" s="89"/>
      <c r="F39" s="89"/>
      <c r="G39" s="89"/>
      <c r="H39" s="84"/>
    </row>
    <row r="40" spans="1:10" ht="94.5" customHeight="1" x14ac:dyDescent="0.25">
      <c r="A40" s="82" t="s">
        <v>49</v>
      </c>
      <c r="B40" s="83">
        <v>2211</v>
      </c>
      <c r="C40" s="83">
        <v>321</v>
      </c>
      <c r="D40" s="84"/>
      <c r="E40" s="89"/>
      <c r="F40" s="89"/>
      <c r="G40" s="89"/>
      <c r="H40" s="84"/>
    </row>
    <row r="41" spans="1:10" ht="63" x14ac:dyDescent="0.25">
      <c r="A41" s="82" t="s">
        <v>50</v>
      </c>
      <c r="B41" s="83">
        <v>2230</v>
      </c>
      <c r="C41" s="83">
        <v>350</v>
      </c>
      <c r="D41" s="84"/>
      <c r="E41" s="89"/>
      <c r="F41" s="89"/>
      <c r="G41" s="89"/>
      <c r="H41" s="84"/>
    </row>
    <row r="42" spans="1:10" ht="100.5" customHeight="1" x14ac:dyDescent="0.25">
      <c r="A42" s="82" t="s">
        <v>51</v>
      </c>
      <c r="B42" s="82"/>
      <c r="C42" s="82"/>
      <c r="D42" s="84"/>
      <c r="E42" s="89"/>
      <c r="F42" s="89"/>
      <c r="G42" s="89"/>
      <c r="H42" s="84"/>
    </row>
    <row r="43" spans="1:10" ht="63" customHeight="1" x14ac:dyDescent="0.25">
      <c r="A43" s="82" t="s">
        <v>52</v>
      </c>
      <c r="B43" s="83">
        <v>2240</v>
      </c>
      <c r="C43" s="83">
        <v>360</v>
      </c>
      <c r="D43" s="84"/>
      <c r="E43" s="89"/>
      <c r="F43" s="89"/>
      <c r="G43" s="89"/>
      <c r="H43" s="84"/>
    </row>
    <row r="44" spans="1:10" ht="31.5" customHeight="1" x14ac:dyDescent="0.25">
      <c r="A44" s="82" t="s">
        <v>53</v>
      </c>
      <c r="B44" s="83">
        <v>2300</v>
      </c>
      <c r="C44" s="83">
        <v>850</v>
      </c>
      <c r="D44" s="84"/>
      <c r="E44" s="90">
        <v>14950</v>
      </c>
      <c r="F44" s="90">
        <v>14950</v>
      </c>
      <c r="G44" s="90">
        <v>14950</v>
      </c>
      <c r="H44" s="85"/>
    </row>
    <row r="45" spans="1:10" ht="51.75" customHeight="1" x14ac:dyDescent="0.25">
      <c r="A45" s="82" t="s">
        <v>54</v>
      </c>
      <c r="B45" s="83">
        <v>2310</v>
      </c>
      <c r="C45" s="83">
        <v>851</v>
      </c>
      <c r="D45" s="84"/>
      <c r="E45" s="90">
        <v>12650</v>
      </c>
      <c r="F45" s="90">
        <v>12650</v>
      </c>
      <c r="G45" s="90">
        <v>12650</v>
      </c>
      <c r="H45" s="84"/>
      <c r="J45" t="s">
        <v>267</v>
      </c>
    </row>
    <row r="46" spans="1:10" ht="96" customHeight="1" x14ac:dyDescent="0.25">
      <c r="A46" s="82" t="s">
        <v>55</v>
      </c>
      <c r="B46" s="83">
        <v>2320</v>
      </c>
      <c r="C46" s="83">
        <v>852</v>
      </c>
      <c r="D46" s="84"/>
      <c r="E46" s="90">
        <v>1000</v>
      </c>
      <c r="F46" s="90">
        <v>1000</v>
      </c>
      <c r="G46" s="90">
        <v>1000</v>
      </c>
      <c r="H46" s="84"/>
      <c r="J46" t="s">
        <v>267</v>
      </c>
    </row>
    <row r="47" spans="1:10" ht="48" customHeight="1" x14ac:dyDescent="0.25">
      <c r="A47" s="82" t="s">
        <v>56</v>
      </c>
      <c r="B47" s="83">
        <v>2330</v>
      </c>
      <c r="C47" s="83">
        <v>853</v>
      </c>
      <c r="D47" s="84"/>
      <c r="E47" s="90">
        <v>1300</v>
      </c>
      <c r="F47" s="90">
        <v>1300</v>
      </c>
      <c r="G47" s="90">
        <v>1300</v>
      </c>
      <c r="H47" s="84"/>
      <c r="J47" t="s">
        <v>267</v>
      </c>
    </row>
    <row r="48" spans="1:10" ht="51.75" customHeight="1" x14ac:dyDescent="0.25">
      <c r="A48" s="82" t="s">
        <v>57</v>
      </c>
      <c r="B48" s="83">
        <v>2400</v>
      </c>
      <c r="C48" s="83" t="s">
        <v>27</v>
      </c>
      <c r="D48" s="84"/>
      <c r="E48" s="89"/>
      <c r="F48" s="89"/>
      <c r="G48" s="89"/>
      <c r="H48" s="84"/>
    </row>
    <row r="49" spans="1:10" ht="63" x14ac:dyDescent="0.25">
      <c r="A49" s="82" t="s">
        <v>58</v>
      </c>
      <c r="B49" s="83">
        <v>2410</v>
      </c>
      <c r="C49" s="83">
        <v>810</v>
      </c>
      <c r="D49" s="84"/>
      <c r="E49" s="89"/>
      <c r="F49" s="89"/>
      <c r="G49" s="89"/>
      <c r="H49" s="84"/>
    </row>
    <row r="50" spans="1:10" ht="54" customHeight="1" x14ac:dyDescent="0.25">
      <c r="A50" s="82" t="s">
        <v>59</v>
      </c>
      <c r="B50" s="83">
        <v>2500</v>
      </c>
      <c r="C50" s="83" t="s">
        <v>27</v>
      </c>
      <c r="D50" s="84"/>
      <c r="E50" s="89"/>
      <c r="F50" s="89"/>
      <c r="G50" s="89"/>
      <c r="H50" s="84"/>
    </row>
    <row r="51" spans="1:10" ht="96.75" customHeight="1" x14ac:dyDescent="0.25">
      <c r="A51" s="82" t="s">
        <v>60</v>
      </c>
      <c r="B51" s="83">
        <v>2520</v>
      </c>
      <c r="C51" s="83">
        <v>831</v>
      </c>
      <c r="D51" s="84"/>
      <c r="E51" s="89"/>
      <c r="F51" s="89"/>
      <c r="G51" s="89"/>
      <c r="H51" s="84"/>
    </row>
    <row r="52" spans="1:10" ht="33.75" customHeight="1" x14ac:dyDescent="0.25">
      <c r="A52" s="82" t="s">
        <v>71</v>
      </c>
      <c r="B52" s="83">
        <v>2600</v>
      </c>
      <c r="C52" s="83" t="s">
        <v>27</v>
      </c>
      <c r="D52" s="84"/>
      <c r="E52" s="90">
        <f>E55+E56+E57</f>
        <v>4566272.8</v>
      </c>
      <c r="F52" s="90">
        <f>F55+F56+F57</f>
        <v>4336820.8</v>
      </c>
      <c r="G52" s="90">
        <f>G55+G56+G57</f>
        <v>3923547.8</v>
      </c>
      <c r="H52" s="84"/>
    </row>
    <row r="53" spans="1:10" ht="78.75" x14ac:dyDescent="0.25">
      <c r="A53" s="82" t="s">
        <v>61</v>
      </c>
      <c r="B53" s="83">
        <v>2610</v>
      </c>
      <c r="C53" s="83">
        <v>242</v>
      </c>
      <c r="D53" s="84"/>
      <c r="E53" s="89"/>
      <c r="F53" s="89"/>
      <c r="G53" s="89"/>
      <c r="H53" s="84"/>
    </row>
    <row r="54" spans="1:10" ht="63" x14ac:dyDescent="0.25">
      <c r="A54" s="82" t="s">
        <v>62</v>
      </c>
      <c r="B54" s="83">
        <v>2620</v>
      </c>
      <c r="C54" s="83">
        <v>243</v>
      </c>
      <c r="D54" s="84"/>
      <c r="E54" s="89"/>
      <c r="F54" s="89"/>
      <c r="G54" s="89"/>
      <c r="H54" s="84"/>
    </row>
    <row r="55" spans="1:10" ht="31.5" x14ac:dyDescent="0.25">
      <c r="A55" s="82" t="s">
        <v>63</v>
      </c>
      <c r="B55" s="83">
        <v>2630</v>
      </c>
      <c r="C55" s="83">
        <v>244</v>
      </c>
      <c r="D55" s="84"/>
      <c r="E55" s="89">
        <v>1726119</v>
      </c>
      <c r="F55" s="89">
        <v>1496667</v>
      </c>
      <c r="G55" s="89">
        <v>1083394</v>
      </c>
      <c r="H55" s="84"/>
      <c r="J55" t="s">
        <v>267</v>
      </c>
    </row>
    <row r="56" spans="1:10" ht="47.25" x14ac:dyDescent="0.25">
      <c r="A56" s="82" t="s">
        <v>264</v>
      </c>
      <c r="B56" s="83">
        <v>2630</v>
      </c>
      <c r="C56" s="83">
        <v>244</v>
      </c>
      <c r="D56" s="84"/>
      <c r="E56" s="89">
        <v>215773.8</v>
      </c>
      <c r="F56" s="89">
        <v>215773.8</v>
      </c>
      <c r="G56" s="89">
        <v>215773.8</v>
      </c>
      <c r="H56" s="84"/>
      <c r="J56" t="s">
        <v>268</v>
      </c>
    </row>
    <row r="57" spans="1:10" ht="38.25" customHeight="1" x14ac:dyDescent="0.25">
      <c r="A57" s="82" t="s">
        <v>63</v>
      </c>
      <c r="B57" s="83">
        <v>2630</v>
      </c>
      <c r="C57" s="83">
        <v>244</v>
      </c>
      <c r="D57" s="84"/>
      <c r="E57" s="89">
        <v>2624380</v>
      </c>
      <c r="F57" s="89">
        <v>2624380</v>
      </c>
      <c r="G57" s="89">
        <v>2624380</v>
      </c>
      <c r="H57" s="84"/>
      <c r="J57" t="s">
        <v>269</v>
      </c>
    </row>
    <row r="58" spans="1:10" ht="15.75" x14ac:dyDescent="0.25">
      <c r="A58" s="82" t="s">
        <v>39</v>
      </c>
      <c r="B58" s="82"/>
      <c r="C58" s="82"/>
      <c r="D58" s="84"/>
      <c r="E58" s="89"/>
      <c r="F58" s="89"/>
      <c r="G58" s="89"/>
      <c r="H58" s="84"/>
    </row>
    <row r="59" spans="1:10" ht="47.25" x14ac:dyDescent="0.25">
      <c r="A59" s="82" t="s">
        <v>64</v>
      </c>
      <c r="B59" s="83">
        <v>2640</v>
      </c>
      <c r="C59" s="83">
        <v>400</v>
      </c>
      <c r="D59" s="84"/>
      <c r="E59" s="89"/>
      <c r="F59" s="89"/>
      <c r="G59" s="89"/>
      <c r="H59" s="84"/>
    </row>
    <row r="60" spans="1:10" ht="78.75" x14ac:dyDescent="0.25">
      <c r="A60" s="82" t="s">
        <v>65</v>
      </c>
      <c r="B60" s="83">
        <v>2641</v>
      </c>
      <c r="C60" s="83">
        <v>406</v>
      </c>
      <c r="D60" s="84"/>
      <c r="E60" s="89"/>
      <c r="F60" s="89"/>
      <c r="G60" s="89"/>
      <c r="H60" s="84"/>
    </row>
    <row r="61" spans="1:10" ht="78.75" x14ac:dyDescent="0.25">
      <c r="A61" s="82" t="s">
        <v>66</v>
      </c>
      <c r="B61" s="83">
        <v>2642</v>
      </c>
      <c r="C61" s="83">
        <v>407</v>
      </c>
      <c r="D61" s="84"/>
      <c r="E61" s="89"/>
      <c r="F61" s="89"/>
      <c r="G61" s="89"/>
      <c r="H61" s="84"/>
    </row>
    <row r="62" spans="1:10" ht="31.5" x14ac:dyDescent="0.25">
      <c r="A62" s="82" t="s">
        <v>72</v>
      </c>
      <c r="B62" s="83">
        <v>3000</v>
      </c>
      <c r="C62" s="83">
        <v>100</v>
      </c>
      <c r="D62" s="84"/>
      <c r="E62" s="89"/>
      <c r="F62" s="89"/>
      <c r="G62" s="89"/>
      <c r="H62" s="84"/>
    </row>
    <row r="63" spans="1:10" ht="31.5" x14ac:dyDescent="0.25">
      <c r="A63" s="82" t="s">
        <v>73</v>
      </c>
      <c r="B63" s="83">
        <v>3010</v>
      </c>
      <c r="C63" s="82"/>
      <c r="D63" s="84"/>
      <c r="E63" s="89"/>
      <c r="F63" s="89"/>
      <c r="G63" s="89"/>
      <c r="H63" s="84"/>
    </row>
    <row r="64" spans="1:10" ht="31.5" x14ac:dyDescent="0.25">
      <c r="A64" s="82" t="s">
        <v>74</v>
      </c>
      <c r="B64" s="83">
        <v>3020</v>
      </c>
      <c r="C64" s="82"/>
      <c r="D64" s="84"/>
      <c r="E64" s="89"/>
      <c r="F64" s="89"/>
      <c r="G64" s="89"/>
      <c r="H64" s="84"/>
    </row>
    <row r="65" spans="1:8" ht="31.5" x14ac:dyDescent="0.25">
      <c r="A65" s="82" t="s">
        <v>75</v>
      </c>
      <c r="B65" s="83">
        <v>3030</v>
      </c>
      <c r="C65" s="82"/>
      <c r="D65" s="84"/>
      <c r="E65" s="89"/>
      <c r="F65" s="89"/>
      <c r="G65" s="89"/>
      <c r="H65" s="84"/>
    </row>
    <row r="66" spans="1:8" ht="26.25" customHeight="1" x14ac:dyDescent="0.25">
      <c r="A66" s="82" t="s">
        <v>76</v>
      </c>
      <c r="B66" s="83">
        <v>4000</v>
      </c>
      <c r="C66" s="83" t="s">
        <v>27</v>
      </c>
      <c r="D66" s="84"/>
      <c r="E66" s="89"/>
      <c r="F66" s="89"/>
      <c r="G66" s="89"/>
      <c r="H66" s="84"/>
    </row>
    <row r="67" spans="1:8" ht="31.5" x14ac:dyDescent="0.25">
      <c r="A67" s="82" t="s">
        <v>67</v>
      </c>
      <c r="B67" s="83">
        <v>4010</v>
      </c>
      <c r="C67" s="83">
        <v>610</v>
      </c>
      <c r="D67" s="84"/>
      <c r="E67" s="89"/>
      <c r="F67" s="89"/>
      <c r="G67" s="89"/>
      <c r="H67" s="84"/>
    </row>
    <row r="68" spans="1:8" x14ac:dyDescent="0.25">
      <c r="E68" s="91"/>
      <c r="F68" s="91"/>
      <c r="G68" s="91"/>
    </row>
    <row r="69" spans="1:8" x14ac:dyDescent="0.25">
      <c r="E69" s="91"/>
      <c r="F69" s="91"/>
      <c r="G69" s="91"/>
    </row>
    <row r="70" spans="1:8" x14ac:dyDescent="0.25">
      <c r="E70" s="91"/>
      <c r="F70" s="91"/>
      <c r="G70" s="91"/>
    </row>
    <row r="71" spans="1:8" x14ac:dyDescent="0.25">
      <c r="E71" s="91"/>
      <c r="F71" s="91"/>
      <c r="G71" s="91"/>
    </row>
    <row r="72" spans="1:8" x14ac:dyDescent="0.25">
      <c r="E72" s="91"/>
      <c r="F72" s="91"/>
      <c r="G72" s="91"/>
    </row>
  </sheetData>
  <mergeCells count="6">
    <mergeCell ref="B1:F1"/>
    <mergeCell ref="A3:A4"/>
    <mergeCell ref="B3:B4"/>
    <mergeCell ref="C3:C4"/>
    <mergeCell ref="D3:D4"/>
    <mergeCell ref="E3:H3"/>
  </mergeCells>
  <printOptions horizontalCentered="1"/>
  <pageMargins left="0.70866141732283472" right="0" top="0.39370078740157483" bottom="0" header="0.31496062992125984" footer="0.31496062992125984"/>
  <pageSetup paperSize="9" scale="87" orientation="portrait" horizontalDpi="0" verticalDpi="0" r:id="rId1"/>
  <rowBreaks count="3" manualBreakCount="3">
    <brk id="25" max="7" man="1"/>
    <brk id="41" max="7" man="1"/>
    <brk id="5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topLeftCell="A7" zoomScale="82" zoomScaleNormal="100" zoomScaleSheetLayoutView="82" workbookViewId="0">
      <selection activeCell="E11" sqref="E11:G11"/>
    </sheetView>
  </sheetViews>
  <sheetFormatPr defaultRowHeight="15" x14ac:dyDescent="0.25"/>
  <cols>
    <col min="1" max="1" width="9.5703125" customWidth="1"/>
    <col min="2" max="2" width="31.42578125" customWidth="1"/>
    <col min="3" max="3" width="11" customWidth="1"/>
    <col min="4" max="4" width="10.7109375" customWidth="1"/>
    <col min="5" max="5" width="14.7109375" customWidth="1"/>
    <col min="6" max="6" width="16" customWidth="1"/>
    <col min="7" max="7" width="14" customWidth="1"/>
    <col min="8" max="8" width="12.28515625" customWidth="1"/>
  </cols>
  <sheetData>
    <row r="1" spans="1:15" ht="31.5" customHeight="1" x14ac:dyDescent="0.25">
      <c r="B1" s="97" t="s">
        <v>234</v>
      </c>
      <c r="C1" s="97"/>
      <c r="D1" s="97"/>
      <c r="E1" s="97"/>
      <c r="F1" s="97"/>
      <c r="G1" s="97"/>
      <c r="H1" s="97"/>
    </row>
    <row r="2" spans="1:15" ht="15.75" x14ac:dyDescent="0.25">
      <c r="A2" s="121" t="s">
        <v>81</v>
      </c>
      <c r="B2" s="121" t="s">
        <v>21</v>
      </c>
      <c r="C2" s="121" t="s">
        <v>82</v>
      </c>
      <c r="D2" s="121" t="s">
        <v>83</v>
      </c>
      <c r="E2" s="121" t="s">
        <v>25</v>
      </c>
      <c r="F2" s="121"/>
      <c r="G2" s="121"/>
      <c r="H2" s="121"/>
    </row>
    <row r="3" spans="1:15" ht="63" x14ac:dyDescent="0.25">
      <c r="A3" s="121"/>
      <c r="B3" s="121"/>
      <c r="C3" s="121"/>
      <c r="D3" s="121"/>
      <c r="E3" s="10" t="s">
        <v>109</v>
      </c>
      <c r="F3" s="10" t="s">
        <v>110</v>
      </c>
      <c r="G3" s="10" t="s">
        <v>111</v>
      </c>
      <c r="H3" s="10" t="s">
        <v>26</v>
      </c>
    </row>
    <row r="4" spans="1:15" ht="15.7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</row>
    <row r="5" spans="1:15" ht="41.25" customHeight="1" x14ac:dyDescent="0.25">
      <c r="A5" s="10">
        <v>1</v>
      </c>
      <c r="B5" s="11" t="s">
        <v>103</v>
      </c>
      <c r="C5" s="10">
        <v>26000</v>
      </c>
      <c r="D5" s="10" t="s">
        <v>27</v>
      </c>
      <c r="E5" s="86">
        <f>E8+E9</f>
        <v>4566272.8</v>
      </c>
      <c r="F5" s="86">
        <f>F8+F9</f>
        <v>4336820.8</v>
      </c>
      <c r="G5" s="86">
        <f>G8+G9</f>
        <v>3923547.8000000003</v>
      </c>
      <c r="H5" s="11"/>
    </row>
    <row r="6" spans="1:15" ht="183.75" customHeight="1" x14ac:dyDescent="0.25">
      <c r="A6" s="10" t="s">
        <v>84</v>
      </c>
      <c r="B6" s="11" t="s">
        <v>108</v>
      </c>
      <c r="C6" s="10">
        <v>26100</v>
      </c>
      <c r="D6" s="10" t="s">
        <v>27</v>
      </c>
      <c r="E6" s="87"/>
      <c r="F6" s="87"/>
      <c r="G6" s="87"/>
      <c r="H6" s="11"/>
      <c r="N6" s="14"/>
    </row>
    <row r="7" spans="1:15" ht="96.75" customHeight="1" x14ac:dyDescent="0.25">
      <c r="A7" s="10" t="s">
        <v>85</v>
      </c>
      <c r="B7" s="15" t="s">
        <v>86</v>
      </c>
      <c r="C7" s="10">
        <v>26200</v>
      </c>
      <c r="D7" s="10" t="s">
        <v>27</v>
      </c>
      <c r="E7" s="87"/>
      <c r="F7" s="87"/>
      <c r="G7" s="87"/>
      <c r="H7" s="11"/>
    </row>
    <row r="8" spans="1:15" ht="79.5" customHeight="1" x14ac:dyDescent="0.25">
      <c r="A8" s="10" t="s">
        <v>87</v>
      </c>
      <c r="B8" s="6" t="s">
        <v>112</v>
      </c>
      <c r="C8" s="10">
        <v>26300</v>
      </c>
      <c r="D8" s="10" t="s">
        <v>27</v>
      </c>
      <c r="E8" s="86">
        <v>1044113</v>
      </c>
      <c r="F8" s="86">
        <v>1054718.6499999999</v>
      </c>
      <c r="G8" s="86">
        <v>1107454.58</v>
      </c>
      <c r="H8" s="11"/>
    </row>
    <row r="9" spans="1:15" ht="106.5" customHeight="1" x14ac:dyDescent="0.25">
      <c r="A9" s="10" t="s">
        <v>88</v>
      </c>
      <c r="B9" s="15" t="s">
        <v>107</v>
      </c>
      <c r="C9" s="10">
        <v>26400</v>
      </c>
      <c r="D9" s="10" t="s">
        <v>27</v>
      </c>
      <c r="E9" s="86">
        <v>3522159.8</v>
      </c>
      <c r="F9" s="86">
        <v>3282102.15</v>
      </c>
      <c r="G9" s="86">
        <v>2816093.22</v>
      </c>
      <c r="H9" s="11"/>
    </row>
    <row r="10" spans="1:15" ht="82.5" customHeight="1" x14ac:dyDescent="0.25">
      <c r="A10" s="12" t="s">
        <v>104</v>
      </c>
      <c r="B10" s="11" t="s">
        <v>89</v>
      </c>
      <c r="C10" s="10">
        <v>26410</v>
      </c>
      <c r="D10" s="10" t="s">
        <v>27</v>
      </c>
      <c r="E10" s="86">
        <v>1941892.8</v>
      </c>
      <c r="F10" s="86">
        <v>1712440.8</v>
      </c>
      <c r="G10" s="86">
        <v>1299167.8</v>
      </c>
      <c r="H10" s="11"/>
    </row>
    <row r="11" spans="1:15" ht="56.25" customHeight="1" x14ac:dyDescent="0.25">
      <c r="A11" s="10" t="s">
        <v>90</v>
      </c>
      <c r="B11" s="11" t="s">
        <v>91</v>
      </c>
      <c r="C11" s="10">
        <v>26411</v>
      </c>
      <c r="D11" s="10" t="s">
        <v>27</v>
      </c>
      <c r="E11" s="87">
        <v>1941892.8</v>
      </c>
      <c r="F11" s="87">
        <v>1712440.8</v>
      </c>
      <c r="G11" s="87">
        <v>1299167.8</v>
      </c>
      <c r="H11" s="11"/>
      <c r="O11" s="13"/>
    </row>
    <row r="12" spans="1:15" ht="99" customHeight="1" x14ac:dyDescent="0.25">
      <c r="A12" s="10" t="s">
        <v>92</v>
      </c>
      <c r="B12" s="11" t="s">
        <v>93</v>
      </c>
      <c r="C12" s="10">
        <v>26420</v>
      </c>
      <c r="D12" s="10" t="s">
        <v>27</v>
      </c>
      <c r="E12" s="88"/>
      <c r="F12" s="88"/>
      <c r="G12" s="88"/>
      <c r="H12" s="11"/>
    </row>
    <row r="13" spans="1:15" ht="65.25" customHeight="1" x14ac:dyDescent="0.25">
      <c r="A13" s="10" t="s">
        <v>94</v>
      </c>
      <c r="B13" s="15" t="s">
        <v>105</v>
      </c>
      <c r="C13" s="10">
        <v>26421</v>
      </c>
      <c r="D13" s="10" t="s">
        <v>27</v>
      </c>
      <c r="E13" s="88"/>
      <c r="F13" s="88"/>
      <c r="G13" s="88"/>
      <c r="H13" s="11"/>
    </row>
    <row r="14" spans="1:15" ht="67.5" customHeight="1" x14ac:dyDescent="0.25">
      <c r="A14" s="10" t="s">
        <v>95</v>
      </c>
      <c r="B14" s="11" t="s">
        <v>96</v>
      </c>
      <c r="C14" s="10">
        <v>26430</v>
      </c>
      <c r="D14" s="10" t="s">
        <v>27</v>
      </c>
      <c r="E14" s="88"/>
      <c r="F14" s="88"/>
      <c r="G14" s="88"/>
      <c r="H14" s="11"/>
    </row>
    <row r="15" spans="1:15" ht="57" customHeight="1" x14ac:dyDescent="0.25">
      <c r="A15" s="10" t="s">
        <v>97</v>
      </c>
      <c r="B15" s="11" t="s">
        <v>105</v>
      </c>
      <c r="C15" s="10">
        <v>26431</v>
      </c>
      <c r="D15" s="10"/>
      <c r="E15" s="88"/>
      <c r="F15" s="88"/>
      <c r="G15" s="88"/>
      <c r="H15" s="11"/>
    </row>
    <row r="16" spans="1:15" ht="40.5" customHeight="1" x14ac:dyDescent="0.25">
      <c r="A16" s="10" t="s">
        <v>98</v>
      </c>
      <c r="B16" s="11" t="s">
        <v>99</v>
      </c>
      <c r="C16" s="10">
        <v>26440</v>
      </c>
      <c r="D16" s="10" t="s">
        <v>27</v>
      </c>
      <c r="E16" s="87">
        <v>2624380</v>
      </c>
      <c r="F16" s="87">
        <v>2624380</v>
      </c>
      <c r="G16" s="87">
        <v>2624380</v>
      </c>
      <c r="H16" s="11"/>
    </row>
    <row r="17" spans="1:8" ht="49.5" customHeight="1" x14ac:dyDescent="0.25">
      <c r="A17" s="10" t="s">
        <v>100</v>
      </c>
      <c r="B17" s="11" t="s">
        <v>105</v>
      </c>
      <c r="C17" s="10">
        <v>26441</v>
      </c>
      <c r="D17" s="10" t="s">
        <v>27</v>
      </c>
      <c r="E17" s="87">
        <v>2624380</v>
      </c>
      <c r="F17" s="87">
        <v>2624380</v>
      </c>
      <c r="G17" s="87">
        <v>2624380</v>
      </c>
      <c r="H17" s="11"/>
    </row>
    <row r="18" spans="1:8" ht="123.75" customHeight="1" x14ac:dyDescent="0.25">
      <c r="A18" s="10" t="s">
        <v>101</v>
      </c>
      <c r="B18" s="15" t="s">
        <v>106</v>
      </c>
      <c r="C18" s="10">
        <v>26500</v>
      </c>
      <c r="D18" s="10" t="s">
        <v>27</v>
      </c>
      <c r="E18" s="88">
        <f>E9</f>
        <v>3522159.8</v>
      </c>
      <c r="F18" s="88">
        <f>F9</f>
        <v>3282102.15</v>
      </c>
      <c r="G18" s="88">
        <f>G9</f>
        <v>2816093.22</v>
      </c>
      <c r="H18" s="11"/>
    </row>
    <row r="19" spans="1:8" ht="36.75" customHeight="1" x14ac:dyDescent="0.25">
      <c r="A19" s="11"/>
      <c r="B19" s="11" t="s">
        <v>102</v>
      </c>
      <c r="C19" s="10">
        <v>26510</v>
      </c>
      <c r="D19" s="11"/>
      <c r="E19" s="87">
        <f>E18</f>
        <v>3522159.8</v>
      </c>
      <c r="F19" s="87">
        <f>F18</f>
        <v>3282102.15</v>
      </c>
      <c r="G19" s="87">
        <f>G18</f>
        <v>2816093.22</v>
      </c>
      <c r="H19" s="11"/>
    </row>
    <row r="21" spans="1:8" ht="40.5" customHeight="1" x14ac:dyDescent="0.25">
      <c r="B21" s="119" t="s">
        <v>275</v>
      </c>
      <c r="C21" s="119"/>
      <c r="D21" s="119"/>
      <c r="E21" s="119"/>
      <c r="F21" s="119"/>
      <c r="G21" s="119"/>
    </row>
    <row r="22" spans="1:8" ht="40.5" customHeight="1" x14ac:dyDescent="0.25">
      <c r="B22" s="120" t="s">
        <v>114</v>
      </c>
      <c r="C22" s="120"/>
      <c r="D22" s="120"/>
      <c r="E22" s="120"/>
      <c r="F22" s="120"/>
      <c r="G22" s="120"/>
    </row>
    <row r="23" spans="1:8" ht="49.5" customHeight="1" x14ac:dyDescent="0.25">
      <c r="B23" s="105" t="s">
        <v>276</v>
      </c>
      <c r="C23" s="105"/>
    </row>
    <row r="24" spans="1:8" ht="62.25" customHeight="1" x14ac:dyDescent="0.25">
      <c r="B24" s="16"/>
    </row>
    <row r="25" spans="1:8" ht="15.75" x14ac:dyDescent="0.25">
      <c r="B25" s="16" t="s">
        <v>179</v>
      </c>
    </row>
    <row r="26" spans="1:8" ht="39.75" customHeight="1" x14ac:dyDescent="0.25">
      <c r="B26" s="119" t="s">
        <v>116</v>
      </c>
      <c r="C26" s="119"/>
      <c r="D26" s="119"/>
      <c r="E26" s="119"/>
      <c r="F26" s="119"/>
      <c r="G26" s="119"/>
    </row>
    <row r="27" spans="1:8" ht="15.75" x14ac:dyDescent="0.25">
      <c r="B27" s="105" t="s">
        <v>113</v>
      </c>
      <c r="C27" s="105"/>
      <c r="D27" s="105"/>
      <c r="E27" s="105"/>
      <c r="F27" s="105"/>
      <c r="G27" s="105"/>
    </row>
    <row r="28" spans="1:8" ht="45.75" customHeight="1" x14ac:dyDescent="0.25">
      <c r="B28" s="119" t="s">
        <v>118</v>
      </c>
      <c r="C28" s="119"/>
      <c r="D28" s="17"/>
      <c r="E28" s="119" t="s">
        <v>117</v>
      </c>
      <c r="F28" s="119"/>
      <c r="G28" s="119"/>
    </row>
    <row r="29" spans="1:8" ht="15.75" x14ac:dyDescent="0.25">
      <c r="B29" s="16" t="s">
        <v>115</v>
      </c>
      <c r="E29" s="118" t="s">
        <v>6</v>
      </c>
      <c r="F29" s="118"/>
    </row>
  </sheetData>
  <mergeCells count="14">
    <mergeCell ref="A2:A3"/>
    <mergeCell ref="B2:B3"/>
    <mergeCell ref="C2:C3"/>
    <mergeCell ref="D2:D3"/>
    <mergeCell ref="E2:H2"/>
    <mergeCell ref="B1:H1"/>
    <mergeCell ref="E29:F29"/>
    <mergeCell ref="B28:C28"/>
    <mergeCell ref="E28:G28"/>
    <mergeCell ref="B21:G21"/>
    <mergeCell ref="B22:G22"/>
    <mergeCell ref="B23:C23"/>
    <mergeCell ref="B26:G26"/>
    <mergeCell ref="B27:G27"/>
  </mergeCells>
  <printOptions horizontalCentered="1"/>
  <pageMargins left="0.70866141732283472" right="0" top="0.39370078740157483" bottom="0" header="0.31496062992125984" footer="0.31496062992125984"/>
  <pageSetup paperSize="9" scale="7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7"/>
  <sheetViews>
    <sheetView view="pageBreakPreview" topLeftCell="A67" zoomScale="106" zoomScaleNormal="100" zoomScaleSheetLayoutView="106" workbookViewId="0">
      <selection activeCell="G8" sqref="G8"/>
    </sheetView>
  </sheetViews>
  <sheetFormatPr defaultRowHeight="15" x14ac:dyDescent="0.25"/>
  <cols>
    <col min="1" max="1" width="6.140625" customWidth="1"/>
    <col min="2" max="2" width="9.140625" customWidth="1"/>
    <col min="3" max="3" width="24.7109375" customWidth="1"/>
    <col min="4" max="4" width="9.42578125" customWidth="1"/>
    <col min="5" max="5" width="8.42578125" customWidth="1"/>
    <col min="6" max="6" width="8.5703125" customWidth="1"/>
    <col min="7" max="7" width="13.42578125" customWidth="1"/>
    <col min="8" max="8" width="6.5703125" customWidth="1"/>
    <col min="9" max="9" width="6.42578125" customWidth="1"/>
    <col min="10" max="10" width="13.85546875" customWidth="1"/>
  </cols>
  <sheetData>
    <row r="2" spans="2:10" ht="35.25" customHeight="1" x14ac:dyDescent="0.3">
      <c r="B2" s="149" t="s">
        <v>250</v>
      </c>
      <c r="C2" s="149"/>
      <c r="D2" s="149"/>
      <c r="E2" s="149"/>
      <c r="F2" s="149"/>
      <c r="G2" s="149"/>
    </row>
    <row r="3" spans="2:10" ht="35.25" customHeight="1" x14ac:dyDescent="0.25">
      <c r="B3" s="32"/>
      <c r="C3" s="62" t="s">
        <v>207</v>
      </c>
      <c r="D3" s="32"/>
      <c r="E3" s="32"/>
      <c r="F3" s="32"/>
      <c r="G3" s="32"/>
    </row>
    <row r="4" spans="2:10" ht="35.25" customHeight="1" x14ac:dyDescent="0.25">
      <c r="B4" s="135" t="s">
        <v>227</v>
      </c>
      <c r="C4" s="135"/>
      <c r="D4" s="135"/>
      <c r="E4" s="135"/>
      <c r="F4" s="135"/>
      <c r="G4" s="135"/>
      <c r="H4" s="135"/>
      <c r="I4" s="135"/>
      <c r="J4" s="135"/>
    </row>
    <row r="5" spans="2:10" ht="39" customHeight="1" x14ac:dyDescent="0.25">
      <c r="B5" s="103" t="s">
        <v>253</v>
      </c>
      <c r="C5" s="103"/>
      <c r="D5" s="103"/>
      <c r="E5" s="75"/>
      <c r="F5" s="75"/>
      <c r="G5" s="72"/>
      <c r="H5" s="209">
        <v>0</v>
      </c>
      <c r="I5" s="209"/>
    </row>
    <row r="6" spans="2:10" ht="32.25" customHeight="1" x14ac:dyDescent="0.25">
      <c r="B6" s="74"/>
      <c r="C6" s="74"/>
      <c r="D6" s="74"/>
      <c r="E6" s="76" t="s">
        <v>256</v>
      </c>
      <c r="F6" s="76" t="s">
        <v>257</v>
      </c>
      <c r="G6" s="77" t="s">
        <v>258</v>
      </c>
      <c r="H6" s="205" t="s">
        <v>259</v>
      </c>
      <c r="I6" s="206"/>
      <c r="J6" s="80"/>
    </row>
    <row r="7" spans="2:10" ht="24.75" customHeight="1" x14ac:dyDescent="0.25">
      <c r="B7" s="74"/>
      <c r="C7" s="74"/>
      <c r="D7" s="74"/>
      <c r="E7" s="76">
        <v>1</v>
      </c>
      <c r="F7" s="76">
        <v>2</v>
      </c>
      <c r="G7" s="78">
        <v>3</v>
      </c>
      <c r="H7" s="207">
        <v>4</v>
      </c>
      <c r="I7" s="207"/>
      <c r="J7" s="80"/>
    </row>
    <row r="8" spans="2:10" ht="20.25" customHeight="1" x14ac:dyDescent="0.25">
      <c r="B8" s="103" t="s">
        <v>254</v>
      </c>
      <c r="C8" s="103"/>
      <c r="D8" s="103"/>
      <c r="E8" s="81">
        <v>158</v>
      </c>
      <c r="F8" s="81">
        <v>10</v>
      </c>
      <c r="G8" s="79">
        <v>1661</v>
      </c>
      <c r="H8" s="208">
        <v>0</v>
      </c>
      <c r="I8" s="208"/>
      <c r="J8" s="80"/>
    </row>
    <row r="9" spans="2:10" ht="20.25" customHeight="1" x14ac:dyDescent="0.25">
      <c r="B9" s="74"/>
      <c r="C9" s="74"/>
      <c r="D9" s="74"/>
      <c r="E9" s="75"/>
      <c r="F9" s="75"/>
      <c r="G9" s="72"/>
    </row>
    <row r="10" spans="2:10" ht="35.25" customHeight="1" x14ac:dyDescent="0.25">
      <c r="B10" s="135" t="s">
        <v>228</v>
      </c>
      <c r="C10" s="135"/>
      <c r="D10" s="135"/>
      <c r="E10" s="135"/>
      <c r="F10" s="135"/>
      <c r="G10" s="135"/>
      <c r="H10" s="135"/>
      <c r="I10" s="135"/>
      <c r="J10" s="135"/>
    </row>
    <row r="11" spans="2:10" ht="16.5" customHeight="1" x14ac:dyDescent="0.25">
      <c r="B11" s="32"/>
      <c r="C11" s="32"/>
      <c r="D11" s="32"/>
      <c r="E11" s="32"/>
      <c r="F11" s="32"/>
      <c r="G11" s="72"/>
    </row>
    <row r="12" spans="2:10" ht="14.25" customHeight="1" x14ac:dyDescent="0.25">
      <c r="B12" s="32"/>
      <c r="C12" s="32"/>
      <c r="D12" s="32"/>
      <c r="E12" s="32"/>
      <c r="F12" s="32"/>
      <c r="G12" s="32"/>
      <c r="H12" s="210">
        <v>0</v>
      </c>
      <c r="I12" s="210"/>
    </row>
    <row r="13" spans="2:10" ht="35.25" customHeight="1" x14ac:dyDescent="0.25">
      <c r="B13" s="136" t="s">
        <v>229</v>
      </c>
      <c r="C13" s="136"/>
      <c r="D13" s="136"/>
      <c r="E13" s="136"/>
      <c r="F13" s="136"/>
      <c r="G13" s="136"/>
      <c r="H13" s="136"/>
      <c r="I13" s="136"/>
      <c r="J13" s="136"/>
    </row>
    <row r="14" spans="2:10" ht="18" customHeight="1" x14ac:dyDescent="0.25">
      <c r="B14" s="37"/>
      <c r="C14" s="37"/>
      <c r="D14" s="37"/>
      <c r="E14" s="37"/>
      <c r="F14" s="37"/>
      <c r="G14" s="73"/>
      <c r="H14" s="37"/>
      <c r="I14" s="37"/>
      <c r="J14" s="37"/>
    </row>
    <row r="15" spans="2:10" ht="16.5" customHeight="1" x14ac:dyDescent="0.25">
      <c r="B15" s="37"/>
      <c r="C15" s="37"/>
      <c r="D15" s="37"/>
      <c r="E15" s="37"/>
      <c r="F15" s="37"/>
      <c r="G15" s="37"/>
      <c r="H15" s="211">
        <v>0</v>
      </c>
      <c r="I15" s="211"/>
      <c r="J15" s="37"/>
    </row>
    <row r="16" spans="2:10" ht="35.25" customHeight="1" x14ac:dyDescent="0.25">
      <c r="B16" s="136" t="s">
        <v>230</v>
      </c>
      <c r="C16" s="136"/>
      <c r="D16" s="136"/>
      <c r="E16" s="136"/>
      <c r="F16" s="136"/>
      <c r="G16" s="136"/>
      <c r="H16" s="136"/>
      <c r="I16" s="136"/>
      <c r="J16" s="136"/>
    </row>
    <row r="17" spans="1:14" ht="14.25" customHeight="1" x14ac:dyDescent="0.25">
      <c r="B17" s="98"/>
      <c r="C17" s="98"/>
      <c r="D17" s="98"/>
      <c r="E17" s="98"/>
      <c r="F17" s="98"/>
      <c r="G17" s="73"/>
      <c r="H17" s="37"/>
      <c r="I17" s="37"/>
      <c r="J17" s="37"/>
    </row>
    <row r="18" spans="1:14" ht="16.5" customHeight="1" x14ac:dyDescent="0.25">
      <c r="B18" s="98" t="s">
        <v>255</v>
      </c>
      <c r="C18" s="98"/>
      <c r="D18" s="98"/>
      <c r="E18" s="98"/>
      <c r="F18" s="98"/>
      <c r="G18" s="37"/>
      <c r="H18" s="211">
        <v>0</v>
      </c>
      <c r="I18" s="211"/>
      <c r="J18" s="37"/>
    </row>
    <row r="19" spans="1:14" ht="35.25" customHeight="1" x14ac:dyDescent="0.25">
      <c r="B19" s="32"/>
      <c r="C19" s="32"/>
      <c r="D19" s="32"/>
      <c r="E19" s="32"/>
      <c r="F19" s="32"/>
      <c r="G19" s="32"/>
      <c r="M19" s="57"/>
    </row>
    <row r="20" spans="1:14" ht="35.25" customHeight="1" x14ac:dyDescent="0.25">
      <c r="B20" s="32"/>
      <c r="C20" s="62" t="s">
        <v>203</v>
      </c>
      <c r="D20" s="32"/>
      <c r="E20" s="32"/>
      <c r="F20" s="32"/>
      <c r="G20" s="32"/>
    </row>
    <row r="23" spans="1:14" ht="33" customHeight="1" x14ac:dyDescent="0.25">
      <c r="B23" s="150" t="s">
        <v>205</v>
      </c>
      <c r="C23" s="150"/>
      <c r="D23" s="150"/>
      <c r="E23" s="150"/>
      <c r="F23" s="150"/>
      <c r="G23" s="150"/>
      <c r="H23" s="150"/>
      <c r="I23" s="150"/>
    </row>
    <row r="24" spans="1:14" ht="10.5" customHeight="1" x14ac:dyDescent="0.25">
      <c r="B24" s="156"/>
      <c r="C24" s="156"/>
      <c r="D24" s="156"/>
      <c r="E24" s="156"/>
      <c r="F24" s="156"/>
      <c r="G24" s="156"/>
      <c r="H24" s="156"/>
      <c r="I24" s="156"/>
      <c r="J24" s="156"/>
    </row>
    <row r="25" spans="1:14" ht="7.5" customHeight="1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5"/>
    </row>
    <row r="26" spans="1:14" s="20" customFormat="1" ht="58.5" customHeight="1" x14ac:dyDescent="0.2">
      <c r="A26" s="18" t="s">
        <v>119</v>
      </c>
      <c r="B26" s="123" t="s">
        <v>120</v>
      </c>
      <c r="C26" s="124"/>
      <c r="D26" s="39" t="s">
        <v>151</v>
      </c>
      <c r="E26" s="145" t="s">
        <v>121</v>
      </c>
      <c r="F26" s="145"/>
      <c r="G26" s="18" t="s">
        <v>122</v>
      </c>
      <c r="H26" s="123" t="s">
        <v>123</v>
      </c>
      <c r="I26" s="124"/>
      <c r="J26" s="18" t="s">
        <v>124</v>
      </c>
      <c r="K26" s="19"/>
      <c r="L26" s="19"/>
      <c r="M26" s="19"/>
      <c r="N26" s="19"/>
    </row>
    <row r="27" spans="1:14" s="20" customFormat="1" ht="14.25" customHeight="1" x14ac:dyDescent="0.2">
      <c r="A27" s="18">
        <v>1</v>
      </c>
      <c r="B27" s="123">
        <v>2</v>
      </c>
      <c r="C27" s="124"/>
      <c r="D27" s="39">
        <v>3</v>
      </c>
      <c r="E27" s="145">
        <v>4</v>
      </c>
      <c r="F27" s="145"/>
      <c r="G27" s="43">
        <v>5</v>
      </c>
      <c r="H27" s="123">
        <v>6</v>
      </c>
      <c r="I27" s="124"/>
      <c r="J27" s="18">
        <v>7</v>
      </c>
      <c r="K27" s="19"/>
      <c r="L27" s="19"/>
      <c r="M27" s="19"/>
      <c r="N27" s="19"/>
    </row>
    <row r="28" spans="1:14" s="20" customFormat="1" ht="15.75" customHeight="1" x14ac:dyDescent="0.2">
      <c r="A28" s="43">
        <v>1</v>
      </c>
      <c r="B28" s="123" t="s">
        <v>125</v>
      </c>
      <c r="C28" s="124"/>
      <c r="D28" s="46">
        <v>266</v>
      </c>
      <c r="E28" s="146"/>
      <c r="F28" s="146"/>
      <c r="G28" s="43"/>
      <c r="H28" s="123"/>
      <c r="I28" s="124"/>
      <c r="J28" s="21"/>
      <c r="K28" s="19"/>
      <c r="L28" s="19"/>
      <c r="M28" s="19"/>
      <c r="N28" s="19"/>
    </row>
    <row r="29" spans="1:14" s="20" customFormat="1" ht="29.25" customHeight="1" x14ac:dyDescent="0.2">
      <c r="A29" s="52">
        <v>2</v>
      </c>
      <c r="B29" s="138" t="s">
        <v>252</v>
      </c>
      <c r="C29" s="139"/>
      <c r="D29" s="47">
        <v>266</v>
      </c>
      <c r="E29" s="157"/>
      <c r="F29" s="157"/>
      <c r="G29" s="52"/>
      <c r="H29" s="138"/>
      <c r="I29" s="139"/>
      <c r="J29" s="23"/>
      <c r="K29" s="19"/>
      <c r="L29" s="19"/>
      <c r="M29" s="19"/>
      <c r="N29" s="19"/>
    </row>
    <row r="30" spans="1:14" s="20" customFormat="1" ht="15.75" customHeight="1" x14ac:dyDescent="0.2">
      <c r="A30" s="43">
        <v>3</v>
      </c>
      <c r="B30" s="147" t="s">
        <v>129</v>
      </c>
      <c r="C30" s="148"/>
      <c r="D30" s="46">
        <v>212</v>
      </c>
      <c r="E30" s="146"/>
      <c r="F30" s="146"/>
      <c r="G30" s="43"/>
      <c r="H30" s="123"/>
      <c r="I30" s="124"/>
      <c r="J30" s="21"/>
      <c r="K30" s="19"/>
      <c r="L30" s="19"/>
      <c r="M30" s="19"/>
      <c r="N30" s="19"/>
    </row>
    <row r="31" spans="1:14" s="20" customFormat="1" ht="15.75" customHeight="1" x14ac:dyDescent="0.2">
      <c r="A31" s="43">
        <v>4</v>
      </c>
      <c r="B31" s="123" t="s">
        <v>127</v>
      </c>
      <c r="C31" s="124"/>
      <c r="D31" s="46">
        <v>226</v>
      </c>
      <c r="E31" s="146"/>
      <c r="F31" s="146"/>
      <c r="G31" s="43"/>
      <c r="H31" s="123"/>
      <c r="I31" s="124"/>
      <c r="J31" s="21"/>
      <c r="K31" s="19"/>
      <c r="L31" s="19"/>
      <c r="M31" s="19"/>
      <c r="N31" s="19"/>
    </row>
    <row r="32" spans="1:14" s="20" customFormat="1" ht="15" customHeight="1" x14ac:dyDescent="0.2">
      <c r="A32" s="53">
        <v>5</v>
      </c>
      <c r="B32" s="147" t="s">
        <v>128</v>
      </c>
      <c r="C32" s="148"/>
      <c r="D32" s="49">
        <v>226</v>
      </c>
      <c r="E32" s="158"/>
      <c r="F32" s="158"/>
      <c r="G32" s="53"/>
      <c r="H32" s="147"/>
      <c r="I32" s="148"/>
      <c r="J32" s="28"/>
      <c r="K32" s="19"/>
      <c r="L32" s="19"/>
      <c r="M32" s="19"/>
      <c r="N32" s="19"/>
    </row>
    <row r="33" spans="1:14" s="20" customFormat="1" ht="15" customHeight="1" x14ac:dyDescent="0.2">
      <c r="A33" s="18"/>
      <c r="B33" s="123" t="s">
        <v>126</v>
      </c>
      <c r="C33" s="124"/>
      <c r="D33" s="151"/>
      <c r="E33" s="152"/>
      <c r="F33" s="153"/>
      <c r="G33" s="24"/>
      <c r="H33" s="151"/>
      <c r="I33" s="153"/>
      <c r="J33" s="21">
        <f>SUM(J29:J32)</f>
        <v>0</v>
      </c>
      <c r="K33" s="19"/>
      <c r="L33" s="19"/>
      <c r="M33" s="19"/>
      <c r="N33" s="19"/>
    </row>
    <row r="36" spans="1:14" ht="39" customHeight="1" x14ac:dyDescent="0.25">
      <c r="B36" s="167" t="s">
        <v>204</v>
      </c>
      <c r="C36" s="167"/>
      <c r="D36" s="167"/>
      <c r="E36" s="167"/>
      <c r="F36" s="167"/>
      <c r="G36" s="167"/>
      <c r="H36" s="167"/>
      <c r="I36" s="167"/>
      <c r="J36" s="167"/>
    </row>
    <row r="37" spans="1:14" x14ac:dyDescent="0.25">
      <c r="B37" s="137"/>
      <c r="C37" s="137"/>
      <c r="D37" s="137"/>
      <c r="E37" s="137"/>
      <c r="F37" s="137"/>
      <c r="G37" s="137"/>
      <c r="H37" s="137"/>
      <c r="I37" s="137"/>
    </row>
    <row r="38" spans="1:14" s="20" customFormat="1" ht="46.5" customHeight="1" x14ac:dyDescent="0.2">
      <c r="A38" s="18" t="s">
        <v>119</v>
      </c>
      <c r="B38" s="123" t="s">
        <v>130</v>
      </c>
      <c r="C38" s="134"/>
      <c r="D38" s="134"/>
      <c r="E38" s="134"/>
      <c r="F38" s="134"/>
      <c r="G38" s="43" t="s">
        <v>151</v>
      </c>
      <c r="H38" s="154" t="s">
        <v>131</v>
      </c>
      <c r="I38" s="155"/>
      <c r="J38" s="31" t="s">
        <v>132</v>
      </c>
      <c r="L38" s="19"/>
      <c r="M38" s="19"/>
      <c r="N38" s="19"/>
    </row>
    <row r="39" spans="1:14" s="20" customFormat="1" ht="15" customHeight="1" x14ac:dyDescent="0.2">
      <c r="A39" s="18">
        <v>1</v>
      </c>
      <c r="B39" s="123">
        <v>2</v>
      </c>
      <c r="C39" s="134"/>
      <c r="D39" s="134"/>
      <c r="E39" s="134"/>
      <c r="F39" s="134"/>
      <c r="G39" s="43">
        <v>3</v>
      </c>
      <c r="H39" s="143">
        <v>4</v>
      </c>
      <c r="I39" s="144"/>
      <c r="J39" s="29">
        <v>5</v>
      </c>
      <c r="L39" s="19"/>
      <c r="M39" s="19"/>
      <c r="N39" s="19"/>
    </row>
    <row r="40" spans="1:14" s="20" customFormat="1" ht="12.75" customHeight="1" x14ac:dyDescent="0.2">
      <c r="A40" s="18">
        <v>1</v>
      </c>
      <c r="B40" s="138" t="s">
        <v>133</v>
      </c>
      <c r="C40" s="142"/>
      <c r="D40" s="142"/>
      <c r="E40" s="142"/>
      <c r="F40" s="142"/>
      <c r="G40" s="61" t="s">
        <v>251</v>
      </c>
      <c r="H40" s="138"/>
      <c r="I40" s="139"/>
      <c r="J40" s="64"/>
      <c r="L40" s="19"/>
      <c r="M40" s="19"/>
      <c r="N40" s="19"/>
    </row>
    <row r="41" spans="1:14" s="20" customFormat="1" ht="12.75" customHeight="1" x14ac:dyDescent="0.2">
      <c r="A41" s="18" t="s">
        <v>84</v>
      </c>
      <c r="B41" s="138" t="s">
        <v>134</v>
      </c>
      <c r="C41" s="142"/>
      <c r="D41" s="142"/>
      <c r="E41" s="142"/>
      <c r="F41" s="142"/>
      <c r="G41" s="61" t="s">
        <v>251</v>
      </c>
      <c r="H41" s="140"/>
      <c r="I41" s="141"/>
      <c r="J41" s="64"/>
      <c r="L41" s="19"/>
      <c r="M41" s="19"/>
      <c r="N41" s="19"/>
    </row>
    <row r="42" spans="1:14" s="20" customFormat="1" ht="12.75" customHeight="1" x14ac:dyDescent="0.2">
      <c r="A42" s="18" t="s">
        <v>85</v>
      </c>
      <c r="B42" s="138" t="s">
        <v>135</v>
      </c>
      <c r="C42" s="142"/>
      <c r="D42" s="142"/>
      <c r="E42" s="142"/>
      <c r="F42" s="142"/>
      <c r="G42" s="61" t="s">
        <v>251</v>
      </c>
      <c r="H42" s="138"/>
      <c r="I42" s="139"/>
      <c r="J42" s="64"/>
      <c r="L42" s="19"/>
      <c r="M42" s="19"/>
      <c r="N42" s="19"/>
    </row>
    <row r="43" spans="1:14" s="20" customFormat="1" ht="12.75" customHeight="1" x14ac:dyDescent="0.2">
      <c r="A43" s="18" t="s">
        <v>87</v>
      </c>
      <c r="B43" s="138" t="s">
        <v>136</v>
      </c>
      <c r="C43" s="142"/>
      <c r="D43" s="142"/>
      <c r="E43" s="142"/>
      <c r="F43" s="142"/>
      <c r="G43" s="61" t="s">
        <v>251</v>
      </c>
      <c r="H43" s="138"/>
      <c r="I43" s="139"/>
      <c r="J43" s="64"/>
      <c r="L43" s="19"/>
      <c r="M43" s="19"/>
      <c r="N43" s="19"/>
    </row>
    <row r="44" spans="1:14" s="20" customFormat="1" ht="12.75" customHeight="1" x14ac:dyDescent="0.2">
      <c r="A44" s="18">
        <v>2</v>
      </c>
      <c r="B44" s="138" t="s">
        <v>137</v>
      </c>
      <c r="C44" s="142"/>
      <c r="D44" s="142"/>
      <c r="E44" s="142"/>
      <c r="F44" s="142"/>
      <c r="G44" s="61" t="s">
        <v>251</v>
      </c>
      <c r="H44" s="138"/>
      <c r="I44" s="139"/>
      <c r="J44" s="64"/>
      <c r="L44" s="19"/>
      <c r="M44" s="19"/>
      <c r="N44" s="19"/>
    </row>
    <row r="45" spans="1:14" s="20" customFormat="1" ht="18.75" customHeight="1" x14ac:dyDescent="0.2">
      <c r="A45" s="18" t="s">
        <v>138</v>
      </c>
      <c r="B45" s="138" t="s">
        <v>139</v>
      </c>
      <c r="C45" s="142"/>
      <c r="D45" s="142"/>
      <c r="E45" s="142"/>
      <c r="F45" s="142"/>
      <c r="G45" s="61" t="s">
        <v>251</v>
      </c>
      <c r="H45" s="140"/>
      <c r="I45" s="141"/>
      <c r="J45" s="64"/>
      <c r="L45" s="19"/>
      <c r="M45" s="19"/>
      <c r="N45" s="19"/>
    </row>
    <row r="46" spans="1:14" s="20" customFormat="1" ht="12.75" customHeight="1" x14ac:dyDescent="0.2">
      <c r="A46" s="18" t="s">
        <v>140</v>
      </c>
      <c r="B46" s="138" t="s">
        <v>141</v>
      </c>
      <c r="C46" s="142"/>
      <c r="D46" s="142"/>
      <c r="E46" s="142"/>
      <c r="F46" s="142"/>
      <c r="G46" s="61" t="s">
        <v>251</v>
      </c>
      <c r="H46" s="138"/>
      <c r="I46" s="139"/>
      <c r="J46" s="64"/>
      <c r="L46" s="19"/>
      <c r="M46" s="19"/>
      <c r="N46" s="19"/>
    </row>
    <row r="47" spans="1:14" s="20" customFormat="1" ht="27.75" customHeight="1" x14ac:dyDescent="0.2">
      <c r="A47" s="18" t="s">
        <v>142</v>
      </c>
      <c r="B47" s="138" t="s">
        <v>143</v>
      </c>
      <c r="C47" s="142"/>
      <c r="D47" s="142"/>
      <c r="E47" s="142"/>
      <c r="F47" s="142"/>
      <c r="G47" s="61" t="s">
        <v>251</v>
      </c>
      <c r="H47" s="140"/>
      <c r="I47" s="141"/>
      <c r="J47" s="64"/>
      <c r="L47" s="19"/>
      <c r="M47" s="19"/>
      <c r="N47" s="19"/>
    </row>
    <row r="48" spans="1:14" s="20" customFormat="1" ht="32.25" customHeight="1" x14ac:dyDescent="0.2">
      <c r="A48" s="18">
        <v>2.4</v>
      </c>
      <c r="B48" s="138" t="s">
        <v>144</v>
      </c>
      <c r="C48" s="142"/>
      <c r="D48" s="142"/>
      <c r="E48" s="142"/>
      <c r="F48" s="142"/>
      <c r="G48" s="61" t="s">
        <v>251</v>
      </c>
      <c r="H48" s="138"/>
      <c r="I48" s="139"/>
      <c r="J48" s="64"/>
      <c r="L48" s="19"/>
      <c r="M48" s="19"/>
      <c r="N48" s="19"/>
    </row>
    <row r="49" spans="1:14" s="20" customFormat="1" ht="27" customHeight="1" x14ac:dyDescent="0.2">
      <c r="A49" s="18">
        <v>3</v>
      </c>
      <c r="B49" s="138" t="s">
        <v>145</v>
      </c>
      <c r="C49" s="142"/>
      <c r="D49" s="142"/>
      <c r="E49" s="142"/>
      <c r="F49" s="142"/>
      <c r="G49" s="61" t="s">
        <v>251</v>
      </c>
      <c r="H49" s="140"/>
      <c r="I49" s="141"/>
      <c r="J49" s="64"/>
      <c r="L49" s="19"/>
      <c r="M49" s="19"/>
      <c r="N49" s="19"/>
    </row>
    <row r="50" spans="1:14" s="20" customFormat="1" ht="19.5" customHeight="1" x14ac:dyDescent="0.2">
      <c r="A50" s="18"/>
      <c r="B50" s="123" t="s">
        <v>126</v>
      </c>
      <c r="C50" s="134"/>
      <c r="D50" s="134"/>
      <c r="E50" s="134"/>
      <c r="F50" s="134"/>
      <c r="G50" s="43"/>
      <c r="H50" s="123"/>
      <c r="I50" s="124"/>
      <c r="J50" s="30">
        <f>+J40+J44+J49</f>
        <v>0</v>
      </c>
      <c r="K50" s="19"/>
      <c r="L50" s="19"/>
      <c r="M50" s="19"/>
      <c r="N50" s="19"/>
    </row>
    <row r="51" spans="1:14" s="20" customFormat="1" ht="46.5" customHeight="1" x14ac:dyDescent="0.2">
      <c r="A51" s="60" t="s">
        <v>119</v>
      </c>
      <c r="B51" s="123" t="s">
        <v>130</v>
      </c>
      <c r="C51" s="134"/>
      <c r="D51" s="134"/>
      <c r="E51" s="134"/>
      <c r="F51" s="134"/>
      <c r="G51" s="60" t="s">
        <v>151</v>
      </c>
      <c r="H51" s="154" t="s">
        <v>131</v>
      </c>
      <c r="I51" s="155"/>
      <c r="J51" s="31" t="s">
        <v>132</v>
      </c>
      <c r="L51" s="19"/>
      <c r="M51" s="19"/>
      <c r="N51" s="19"/>
    </row>
    <row r="52" spans="1:14" s="20" customFormat="1" ht="15" customHeight="1" x14ac:dyDescent="0.2">
      <c r="A52" s="60">
        <v>1</v>
      </c>
      <c r="B52" s="123">
        <v>2</v>
      </c>
      <c r="C52" s="134"/>
      <c r="D52" s="134"/>
      <c r="E52" s="134"/>
      <c r="F52" s="134"/>
      <c r="G52" s="60">
        <v>3</v>
      </c>
      <c r="H52" s="143">
        <v>4</v>
      </c>
      <c r="I52" s="144"/>
      <c r="J52" s="29">
        <v>5</v>
      </c>
      <c r="L52" s="19"/>
      <c r="M52" s="19"/>
      <c r="N52" s="19"/>
    </row>
    <row r="53" spans="1:14" s="20" customFormat="1" ht="12.75" customHeight="1" x14ac:dyDescent="0.2">
      <c r="A53" s="60">
        <v>1</v>
      </c>
      <c r="B53" s="123" t="s">
        <v>133</v>
      </c>
      <c r="C53" s="134"/>
      <c r="D53" s="134"/>
      <c r="E53" s="134"/>
      <c r="F53" s="134"/>
      <c r="G53" s="60">
        <v>213</v>
      </c>
      <c r="H53" s="123"/>
      <c r="I53" s="124"/>
      <c r="J53" s="63"/>
      <c r="L53" s="19"/>
      <c r="M53" s="19"/>
      <c r="N53" s="19"/>
    </row>
    <row r="54" spans="1:14" s="20" customFormat="1" ht="12.75" customHeight="1" x14ac:dyDescent="0.2">
      <c r="A54" s="60" t="s">
        <v>84</v>
      </c>
      <c r="B54" s="123" t="s">
        <v>134</v>
      </c>
      <c r="C54" s="134"/>
      <c r="D54" s="134"/>
      <c r="E54" s="134"/>
      <c r="F54" s="134"/>
      <c r="G54" s="60">
        <v>213</v>
      </c>
      <c r="H54" s="190"/>
      <c r="I54" s="192"/>
      <c r="J54" s="63"/>
      <c r="L54" s="19"/>
      <c r="M54" s="19"/>
      <c r="N54" s="19"/>
    </row>
    <row r="55" spans="1:14" s="20" customFormat="1" ht="12.75" customHeight="1" x14ac:dyDescent="0.2">
      <c r="A55" s="60" t="s">
        <v>85</v>
      </c>
      <c r="B55" s="123" t="s">
        <v>135</v>
      </c>
      <c r="C55" s="134"/>
      <c r="D55" s="134"/>
      <c r="E55" s="134"/>
      <c r="F55" s="134"/>
      <c r="G55" s="60">
        <v>213</v>
      </c>
      <c r="H55" s="123"/>
      <c r="I55" s="124"/>
      <c r="J55" s="63"/>
      <c r="L55" s="19"/>
      <c r="M55" s="19"/>
      <c r="N55" s="19"/>
    </row>
    <row r="56" spans="1:14" s="20" customFormat="1" ht="12.75" customHeight="1" x14ac:dyDescent="0.2">
      <c r="A56" s="60" t="s">
        <v>87</v>
      </c>
      <c r="B56" s="123" t="s">
        <v>136</v>
      </c>
      <c r="C56" s="134"/>
      <c r="D56" s="134"/>
      <c r="E56" s="134"/>
      <c r="F56" s="134"/>
      <c r="G56" s="60">
        <v>213</v>
      </c>
      <c r="H56" s="123"/>
      <c r="I56" s="124"/>
      <c r="J56" s="63"/>
      <c r="L56" s="19"/>
      <c r="M56" s="19"/>
      <c r="N56" s="19"/>
    </row>
    <row r="57" spans="1:14" s="20" customFormat="1" ht="12.75" customHeight="1" x14ac:dyDescent="0.2">
      <c r="A57" s="60">
        <v>2</v>
      </c>
      <c r="B57" s="123" t="s">
        <v>137</v>
      </c>
      <c r="C57" s="134"/>
      <c r="D57" s="134"/>
      <c r="E57" s="134"/>
      <c r="F57" s="134"/>
      <c r="G57" s="60">
        <v>213</v>
      </c>
      <c r="H57" s="123"/>
      <c r="I57" s="124"/>
      <c r="J57" s="63"/>
      <c r="L57" s="19"/>
      <c r="M57" s="19"/>
      <c r="N57" s="19"/>
    </row>
    <row r="58" spans="1:14" s="20" customFormat="1" ht="18.75" customHeight="1" x14ac:dyDescent="0.2">
      <c r="A58" s="60" t="s">
        <v>138</v>
      </c>
      <c r="B58" s="123" t="s">
        <v>139</v>
      </c>
      <c r="C58" s="134"/>
      <c r="D58" s="134"/>
      <c r="E58" s="134"/>
      <c r="F58" s="134"/>
      <c r="G58" s="60">
        <v>213</v>
      </c>
      <c r="H58" s="190"/>
      <c r="I58" s="192"/>
      <c r="J58" s="63"/>
      <c r="L58" s="19"/>
      <c r="M58" s="19"/>
      <c r="N58" s="19"/>
    </row>
    <row r="59" spans="1:14" s="20" customFormat="1" ht="12.75" customHeight="1" x14ac:dyDescent="0.2">
      <c r="A59" s="60" t="s">
        <v>140</v>
      </c>
      <c r="B59" s="123" t="s">
        <v>141</v>
      </c>
      <c r="C59" s="134"/>
      <c r="D59" s="134"/>
      <c r="E59" s="134"/>
      <c r="F59" s="134"/>
      <c r="G59" s="60">
        <v>213</v>
      </c>
      <c r="H59" s="123"/>
      <c r="I59" s="124"/>
      <c r="J59" s="63"/>
      <c r="L59" s="19"/>
      <c r="M59" s="19"/>
      <c r="N59" s="19"/>
    </row>
    <row r="60" spans="1:14" s="20" customFormat="1" ht="27.75" customHeight="1" x14ac:dyDescent="0.2">
      <c r="A60" s="60" t="s">
        <v>142</v>
      </c>
      <c r="B60" s="123" t="s">
        <v>143</v>
      </c>
      <c r="C60" s="134"/>
      <c r="D60" s="134"/>
      <c r="E60" s="134"/>
      <c r="F60" s="134"/>
      <c r="G60" s="60">
        <v>213</v>
      </c>
      <c r="H60" s="190"/>
      <c r="I60" s="192"/>
      <c r="J60" s="63"/>
      <c r="L60" s="19"/>
      <c r="M60" s="19"/>
      <c r="N60" s="19"/>
    </row>
    <row r="61" spans="1:14" s="20" customFormat="1" ht="32.25" customHeight="1" x14ac:dyDescent="0.2">
      <c r="A61" s="60">
        <v>2.4</v>
      </c>
      <c r="B61" s="123" t="s">
        <v>144</v>
      </c>
      <c r="C61" s="134"/>
      <c r="D61" s="134"/>
      <c r="E61" s="134"/>
      <c r="F61" s="134"/>
      <c r="G61" s="60">
        <v>213</v>
      </c>
      <c r="H61" s="123"/>
      <c r="I61" s="124"/>
      <c r="J61" s="63"/>
      <c r="L61" s="19"/>
      <c r="M61" s="19"/>
      <c r="N61" s="19"/>
    </row>
    <row r="62" spans="1:14" s="20" customFormat="1" ht="27" customHeight="1" x14ac:dyDescent="0.2">
      <c r="A62" s="60">
        <v>3</v>
      </c>
      <c r="B62" s="123" t="s">
        <v>145</v>
      </c>
      <c r="C62" s="134"/>
      <c r="D62" s="134"/>
      <c r="E62" s="134"/>
      <c r="F62" s="134"/>
      <c r="G62" s="60">
        <v>213</v>
      </c>
      <c r="H62" s="190"/>
      <c r="I62" s="192"/>
      <c r="J62" s="63"/>
      <c r="L62" s="19"/>
      <c r="M62" s="19"/>
      <c r="N62" s="19"/>
    </row>
    <row r="63" spans="1:14" s="20" customFormat="1" ht="19.5" customHeight="1" x14ac:dyDescent="0.2">
      <c r="A63" s="60"/>
      <c r="B63" s="123" t="s">
        <v>126</v>
      </c>
      <c r="C63" s="134"/>
      <c r="D63" s="134"/>
      <c r="E63" s="134"/>
      <c r="F63" s="134"/>
      <c r="G63" s="60"/>
      <c r="H63" s="123"/>
      <c r="I63" s="124"/>
      <c r="J63" s="30">
        <f>+J53+J57+J62</f>
        <v>0</v>
      </c>
      <c r="K63" s="19"/>
      <c r="L63" s="19"/>
      <c r="M63" s="19"/>
      <c r="N63" s="19"/>
    </row>
    <row r="65" spans="1:14" x14ac:dyDescent="0.25">
      <c r="B65" s="172" t="s">
        <v>209</v>
      </c>
      <c r="C65" s="172"/>
      <c r="D65" s="172"/>
      <c r="E65" s="172"/>
      <c r="F65" s="172"/>
      <c r="G65" s="172"/>
      <c r="H65" s="172"/>
      <c r="I65" s="172"/>
      <c r="J65" s="172"/>
    </row>
    <row r="67" spans="1:14" s="20" customFormat="1" ht="54" customHeight="1" x14ac:dyDescent="0.2">
      <c r="A67" s="18" t="s">
        <v>119</v>
      </c>
      <c r="B67" s="123" t="s">
        <v>120</v>
      </c>
      <c r="C67" s="124"/>
      <c r="D67" s="123" t="s">
        <v>148</v>
      </c>
      <c r="E67" s="134"/>
      <c r="F67" s="124"/>
      <c r="G67" s="43" t="s">
        <v>151</v>
      </c>
      <c r="H67" s="123" t="s">
        <v>150</v>
      </c>
      <c r="I67" s="124"/>
      <c r="J67" s="18" t="s">
        <v>124</v>
      </c>
      <c r="K67" s="19"/>
      <c r="L67" s="19"/>
      <c r="M67" s="19"/>
      <c r="N67" s="19"/>
    </row>
    <row r="68" spans="1:14" s="20" customFormat="1" ht="14.25" customHeight="1" x14ac:dyDescent="0.2">
      <c r="A68" s="18">
        <v>1</v>
      </c>
      <c r="B68" s="123">
        <v>2</v>
      </c>
      <c r="C68" s="124"/>
      <c r="D68" s="123">
        <v>3</v>
      </c>
      <c r="E68" s="134"/>
      <c r="F68" s="124"/>
      <c r="G68" s="18">
        <v>4</v>
      </c>
      <c r="H68" s="123">
        <v>5</v>
      </c>
      <c r="I68" s="124"/>
      <c r="J68" s="18">
        <v>6</v>
      </c>
      <c r="K68" s="19"/>
      <c r="L68" s="19"/>
      <c r="M68" s="19"/>
      <c r="N68" s="19"/>
    </row>
    <row r="69" spans="1:14" s="20" customFormat="1" ht="27" customHeight="1" x14ac:dyDescent="0.2">
      <c r="A69" s="33">
        <v>1</v>
      </c>
      <c r="B69" s="160" t="s">
        <v>215</v>
      </c>
      <c r="C69" s="161"/>
      <c r="D69" s="162">
        <v>851</v>
      </c>
      <c r="E69" s="163"/>
      <c r="F69" s="164"/>
      <c r="G69" s="33"/>
      <c r="H69" s="165"/>
      <c r="I69" s="166"/>
      <c r="J69" s="30">
        <f>+J70</f>
        <v>0</v>
      </c>
      <c r="K69" s="19"/>
      <c r="L69" s="19"/>
      <c r="M69" s="19"/>
      <c r="N69" s="19"/>
    </row>
    <row r="70" spans="1:14" s="20" customFormat="1" ht="27" customHeight="1" x14ac:dyDescent="0.2">
      <c r="A70" s="18"/>
      <c r="B70" s="123" t="s">
        <v>146</v>
      </c>
      <c r="C70" s="124"/>
      <c r="D70" s="125"/>
      <c r="E70" s="176"/>
      <c r="F70" s="126"/>
      <c r="G70" s="18">
        <v>291</v>
      </c>
      <c r="H70" s="123"/>
      <c r="I70" s="124"/>
      <c r="J70" s="21"/>
      <c r="K70" s="19"/>
      <c r="L70" s="19"/>
      <c r="M70" s="19"/>
      <c r="N70" s="19"/>
    </row>
    <row r="71" spans="1:14" s="20" customFormat="1" ht="27" customHeight="1" x14ac:dyDescent="0.2">
      <c r="A71" s="33">
        <v>2</v>
      </c>
      <c r="B71" s="160" t="s">
        <v>216</v>
      </c>
      <c r="C71" s="161"/>
      <c r="D71" s="162">
        <v>852</v>
      </c>
      <c r="E71" s="163"/>
      <c r="F71" s="164"/>
      <c r="G71" s="33"/>
      <c r="H71" s="165"/>
      <c r="I71" s="166"/>
      <c r="J71" s="30">
        <f>+J72</f>
        <v>0</v>
      </c>
      <c r="K71" s="19"/>
      <c r="L71" s="19"/>
      <c r="M71" s="19"/>
      <c r="N71" s="19"/>
    </row>
    <row r="72" spans="1:14" s="20" customFormat="1" ht="18" customHeight="1" x14ac:dyDescent="0.2">
      <c r="A72" s="27"/>
      <c r="B72" s="123" t="s">
        <v>146</v>
      </c>
      <c r="C72" s="124"/>
      <c r="D72" s="127"/>
      <c r="E72" s="159"/>
      <c r="F72" s="128"/>
      <c r="G72" s="27">
        <v>291</v>
      </c>
      <c r="H72" s="147"/>
      <c r="I72" s="148"/>
      <c r="J72" s="28"/>
      <c r="K72" s="19"/>
      <c r="L72" s="19"/>
      <c r="M72" s="19"/>
      <c r="N72" s="19"/>
    </row>
    <row r="73" spans="1:14" s="20" customFormat="1" ht="15" customHeight="1" x14ac:dyDescent="0.2">
      <c r="A73" s="34">
        <v>3</v>
      </c>
      <c r="B73" s="160" t="s">
        <v>217</v>
      </c>
      <c r="C73" s="161"/>
      <c r="D73" s="162">
        <v>853</v>
      </c>
      <c r="E73" s="163"/>
      <c r="F73" s="164"/>
      <c r="G73" s="34"/>
      <c r="H73" s="168"/>
      <c r="I73" s="169"/>
      <c r="J73" s="35">
        <f>+J74+J75</f>
        <v>0</v>
      </c>
      <c r="K73" s="19"/>
      <c r="L73" s="19"/>
      <c r="M73" s="19"/>
      <c r="N73" s="19"/>
    </row>
    <row r="74" spans="1:14" s="20" customFormat="1" ht="40.5" customHeight="1" x14ac:dyDescent="0.2">
      <c r="A74" s="27"/>
      <c r="B74" s="147" t="s">
        <v>147</v>
      </c>
      <c r="C74" s="148"/>
      <c r="D74" s="127"/>
      <c r="E74" s="159"/>
      <c r="F74" s="128"/>
      <c r="G74" s="27">
        <v>292</v>
      </c>
      <c r="H74" s="147"/>
      <c r="I74" s="148"/>
      <c r="J74" s="28"/>
      <c r="K74" s="19"/>
      <c r="L74" s="19"/>
      <c r="M74" s="19"/>
      <c r="N74" s="19"/>
    </row>
    <row r="75" spans="1:14" s="20" customFormat="1" ht="15" customHeight="1" x14ac:dyDescent="0.2">
      <c r="A75" s="27"/>
      <c r="B75" s="147" t="s">
        <v>149</v>
      </c>
      <c r="C75" s="148"/>
      <c r="D75" s="127"/>
      <c r="E75" s="159"/>
      <c r="F75" s="128"/>
      <c r="G75" s="27">
        <v>296</v>
      </c>
      <c r="H75" s="147"/>
      <c r="I75" s="148"/>
      <c r="J75" s="28"/>
      <c r="K75" s="19"/>
      <c r="L75" s="19"/>
      <c r="M75" s="19"/>
      <c r="N75" s="19"/>
    </row>
    <row r="76" spans="1:14" s="20" customFormat="1" ht="15" customHeight="1" x14ac:dyDescent="0.2">
      <c r="A76" s="18"/>
      <c r="B76" s="165" t="s">
        <v>126</v>
      </c>
      <c r="C76" s="166"/>
      <c r="D76" s="173"/>
      <c r="E76" s="174"/>
      <c r="F76" s="175"/>
      <c r="G76" s="36"/>
      <c r="H76" s="173"/>
      <c r="I76" s="175"/>
      <c r="J76" s="30">
        <f>+J69+J71+J73</f>
        <v>0</v>
      </c>
      <c r="K76" s="19"/>
      <c r="L76" s="19"/>
      <c r="M76" s="19"/>
      <c r="N76" s="19"/>
    </row>
    <row r="78" spans="1:14" x14ac:dyDescent="0.25">
      <c r="B78" s="172" t="s">
        <v>208</v>
      </c>
      <c r="C78" s="172"/>
      <c r="D78" s="172"/>
      <c r="E78" s="172"/>
      <c r="F78" s="172"/>
      <c r="G78" s="172"/>
      <c r="H78" s="172"/>
      <c r="I78" s="172"/>
      <c r="J78" s="172"/>
    </row>
    <row r="79" spans="1:14" ht="21" customHeight="1" x14ac:dyDescent="0.25">
      <c r="C79" s="48" t="s">
        <v>214</v>
      </c>
    </row>
    <row r="80" spans="1:14" s="20" customFormat="1" ht="57" customHeight="1" x14ac:dyDescent="0.2">
      <c r="A80" s="18" t="s">
        <v>119</v>
      </c>
      <c r="B80" s="123" t="s">
        <v>120</v>
      </c>
      <c r="C80" s="124"/>
      <c r="D80" s="39" t="s">
        <v>156</v>
      </c>
      <c r="E80" s="18" t="s">
        <v>152</v>
      </c>
      <c r="F80" s="39" t="s">
        <v>153</v>
      </c>
      <c r="G80" s="18" t="s">
        <v>154</v>
      </c>
      <c r="H80" s="123" t="s">
        <v>171</v>
      </c>
      <c r="I80" s="124"/>
      <c r="J80" s="18" t="s">
        <v>172</v>
      </c>
    </row>
    <row r="81" spans="1:13" s="20" customFormat="1" ht="12.75" x14ac:dyDescent="0.2">
      <c r="A81" s="18">
        <v>1</v>
      </c>
      <c r="B81" s="123">
        <v>2</v>
      </c>
      <c r="C81" s="124"/>
      <c r="D81" s="18">
        <v>3</v>
      </c>
      <c r="E81" s="39">
        <v>4</v>
      </c>
      <c r="F81" s="39">
        <v>5</v>
      </c>
      <c r="G81" s="18">
        <v>6</v>
      </c>
      <c r="H81" s="123">
        <v>7</v>
      </c>
      <c r="I81" s="124"/>
      <c r="J81" s="18">
        <v>8</v>
      </c>
    </row>
    <row r="82" spans="1:13" s="20" customFormat="1" ht="12.75" x14ac:dyDescent="0.2">
      <c r="A82" s="18">
        <v>1</v>
      </c>
      <c r="B82" s="123" t="s">
        <v>155</v>
      </c>
      <c r="C82" s="124"/>
      <c r="D82" s="46">
        <v>221</v>
      </c>
      <c r="E82" s="44"/>
      <c r="F82" s="46">
        <v>12</v>
      </c>
      <c r="G82" s="18"/>
      <c r="H82" s="123"/>
      <c r="I82" s="124"/>
      <c r="J82" s="21"/>
    </row>
    <row r="83" spans="1:13" s="20" customFormat="1" ht="12.75" x14ac:dyDescent="0.2">
      <c r="A83" s="22">
        <v>2</v>
      </c>
      <c r="B83" s="138" t="s">
        <v>157</v>
      </c>
      <c r="C83" s="139"/>
      <c r="D83" s="47">
        <v>221</v>
      </c>
      <c r="E83" s="45"/>
      <c r="F83" s="47">
        <v>12</v>
      </c>
      <c r="G83" s="22"/>
      <c r="H83" s="138"/>
      <c r="I83" s="139"/>
      <c r="J83" s="23"/>
    </row>
    <row r="84" spans="1:13" s="20" customFormat="1" ht="12.75" x14ac:dyDescent="0.2">
      <c r="A84" s="18"/>
      <c r="B84" s="123" t="s">
        <v>126</v>
      </c>
      <c r="C84" s="124"/>
      <c r="D84" s="24"/>
      <c r="E84" s="24"/>
      <c r="F84" s="24"/>
      <c r="G84" s="24"/>
      <c r="H84" s="170">
        <f>+H82+H83</f>
        <v>0</v>
      </c>
      <c r="I84" s="171"/>
      <c r="J84" s="30"/>
    </row>
    <row r="86" spans="1:13" x14ac:dyDescent="0.25">
      <c r="C86" s="48" t="s">
        <v>213</v>
      </c>
    </row>
    <row r="87" spans="1:13" s="20" customFormat="1" ht="57" customHeight="1" x14ac:dyDescent="0.2">
      <c r="A87" s="18" t="s">
        <v>119</v>
      </c>
      <c r="B87" s="123" t="s">
        <v>120</v>
      </c>
      <c r="C87" s="124"/>
      <c r="D87" s="38" t="s">
        <v>156</v>
      </c>
      <c r="E87" s="39"/>
      <c r="F87" s="39" t="s">
        <v>158</v>
      </c>
      <c r="G87" s="18" t="s">
        <v>159</v>
      </c>
      <c r="H87" s="123" t="s">
        <v>173</v>
      </c>
      <c r="I87" s="134"/>
      <c r="J87" s="124"/>
      <c r="K87" s="19"/>
      <c r="L87" s="19"/>
      <c r="M87" s="19"/>
    </row>
    <row r="88" spans="1:13" s="20" customFormat="1" ht="12.75" x14ac:dyDescent="0.2">
      <c r="A88" s="18">
        <v>1</v>
      </c>
      <c r="B88" s="123">
        <v>2</v>
      </c>
      <c r="C88" s="124"/>
      <c r="D88" s="39">
        <v>3</v>
      </c>
      <c r="E88" s="39">
        <v>4</v>
      </c>
      <c r="F88" s="39">
        <v>5</v>
      </c>
      <c r="G88" s="18">
        <v>6</v>
      </c>
      <c r="H88" s="123">
        <v>7</v>
      </c>
      <c r="I88" s="134"/>
      <c r="J88" s="124"/>
      <c r="K88" s="19"/>
      <c r="L88" s="19"/>
      <c r="M88" s="19"/>
    </row>
    <row r="89" spans="1:13" s="20" customFormat="1" ht="12.75" customHeight="1" x14ac:dyDescent="0.2">
      <c r="A89" s="18">
        <v>1</v>
      </c>
      <c r="B89" s="123" t="s">
        <v>160</v>
      </c>
      <c r="C89" s="124"/>
      <c r="D89" s="18" t="s">
        <v>167</v>
      </c>
      <c r="E89" s="18" t="s">
        <v>161</v>
      </c>
      <c r="F89" s="42"/>
      <c r="G89" s="40"/>
      <c r="H89" s="177"/>
      <c r="I89" s="178"/>
      <c r="J89" s="179"/>
      <c r="K89" s="19"/>
      <c r="L89" s="19"/>
      <c r="M89" s="19"/>
    </row>
    <row r="90" spans="1:13" s="20" customFormat="1" ht="12.75" customHeight="1" x14ac:dyDescent="0.2">
      <c r="A90" s="18">
        <v>2</v>
      </c>
      <c r="B90" s="123" t="s">
        <v>162</v>
      </c>
      <c r="C90" s="124"/>
      <c r="D90" s="18" t="s">
        <v>168</v>
      </c>
      <c r="E90" s="18" t="s">
        <v>163</v>
      </c>
      <c r="F90" s="42"/>
      <c r="G90" s="40"/>
      <c r="H90" s="177"/>
      <c r="I90" s="178"/>
      <c r="J90" s="179"/>
      <c r="K90" s="19"/>
      <c r="L90" s="19"/>
      <c r="M90" s="19"/>
    </row>
    <row r="91" spans="1:13" s="20" customFormat="1" ht="12.75" customHeight="1" x14ac:dyDescent="0.2">
      <c r="A91" s="18">
        <v>3</v>
      </c>
      <c r="B91" s="123" t="s">
        <v>164</v>
      </c>
      <c r="C91" s="124"/>
      <c r="D91" s="18" t="s">
        <v>169</v>
      </c>
      <c r="E91" s="18" t="s">
        <v>165</v>
      </c>
      <c r="F91" s="42"/>
      <c r="G91" s="40"/>
      <c r="H91" s="177"/>
      <c r="I91" s="178"/>
      <c r="J91" s="179"/>
      <c r="K91" s="19"/>
      <c r="L91" s="19"/>
      <c r="M91" s="19"/>
    </row>
    <row r="92" spans="1:13" s="20" customFormat="1" ht="12.75" customHeight="1" x14ac:dyDescent="0.2">
      <c r="A92" s="18">
        <v>4</v>
      </c>
      <c r="B92" s="123" t="s">
        <v>166</v>
      </c>
      <c r="C92" s="124"/>
      <c r="D92" s="18" t="s">
        <v>170</v>
      </c>
      <c r="E92" s="18" t="s">
        <v>165</v>
      </c>
      <c r="F92" s="42"/>
      <c r="G92" s="40"/>
      <c r="H92" s="177"/>
      <c r="I92" s="178"/>
      <c r="J92" s="179"/>
      <c r="K92" s="19"/>
      <c r="L92" s="19"/>
      <c r="M92" s="19"/>
    </row>
    <row r="93" spans="1:13" s="20" customFormat="1" ht="12.75" x14ac:dyDescent="0.2">
      <c r="A93" s="18"/>
      <c r="B93" s="123" t="s">
        <v>126</v>
      </c>
      <c r="C93" s="124"/>
      <c r="D93" s="24"/>
      <c r="E93" s="41"/>
      <c r="F93" s="41"/>
      <c r="G93" s="41"/>
      <c r="H93" s="180">
        <f>+H89+H90+H91+H92</f>
        <v>0</v>
      </c>
      <c r="I93" s="181"/>
      <c r="J93" s="182"/>
      <c r="K93" s="19"/>
      <c r="L93" s="19"/>
      <c r="M93" s="19"/>
    </row>
    <row r="94" spans="1:13" ht="6.75" customHeight="1" x14ac:dyDescent="0.25"/>
    <row r="95" spans="1:13" x14ac:dyDescent="0.25">
      <c r="C95" s="48" t="s">
        <v>212</v>
      </c>
    </row>
    <row r="96" spans="1:13" s="20" customFormat="1" ht="96" customHeight="1" x14ac:dyDescent="0.2">
      <c r="A96" s="18" t="s">
        <v>119</v>
      </c>
      <c r="B96" s="123" t="s">
        <v>120</v>
      </c>
      <c r="C96" s="124"/>
      <c r="D96" s="39" t="s">
        <v>156</v>
      </c>
      <c r="E96" s="18" t="s">
        <v>174</v>
      </c>
      <c r="F96" s="39" t="s">
        <v>175</v>
      </c>
      <c r="G96" s="18" t="s">
        <v>154</v>
      </c>
      <c r="H96" s="183" t="s">
        <v>177</v>
      </c>
      <c r="I96" s="184"/>
      <c r="J96" s="18" t="s">
        <v>176</v>
      </c>
    </row>
    <row r="97" spans="1:13" s="20" customFormat="1" ht="12.75" x14ac:dyDescent="0.2">
      <c r="A97" s="18">
        <v>1</v>
      </c>
      <c r="B97" s="123">
        <v>2</v>
      </c>
      <c r="C97" s="124"/>
      <c r="D97" s="18">
        <v>3</v>
      </c>
      <c r="E97" s="39">
        <v>4</v>
      </c>
      <c r="F97" s="39">
        <v>5</v>
      </c>
      <c r="G97" s="18">
        <v>6</v>
      </c>
      <c r="H97" s="123">
        <v>7</v>
      </c>
      <c r="I97" s="124"/>
      <c r="J97" s="18">
        <v>8</v>
      </c>
    </row>
    <row r="98" spans="1:13" s="20" customFormat="1" ht="12.75" x14ac:dyDescent="0.2">
      <c r="A98" s="18">
        <v>1</v>
      </c>
      <c r="B98" s="123" t="s">
        <v>178</v>
      </c>
      <c r="C98" s="124"/>
      <c r="D98" s="46">
        <v>224</v>
      </c>
      <c r="E98" s="44"/>
      <c r="F98" s="46"/>
      <c r="G98" s="18"/>
      <c r="H98" s="123"/>
      <c r="I98" s="124"/>
      <c r="J98" s="21"/>
    </row>
    <row r="99" spans="1:13" s="51" customFormat="1" ht="12.75" x14ac:dyDescent="0.2">
      <c r="A99" s="27"/>
      <c r="B99" s="147"/>
      <c r="C99" s="148"/>
      <c r="D99" s="49"/>
      <c r="E99" s="50"/>
      <c r="F99" s="49"/>
      <c r="G99" s="27"/>
      <c r="H99" s="147"/>
      <c r="I99" s="148"/>
      <c r="J99" s="28"/>
    </row>
    <row r="100" spans="1:13" s="20" customFormat="1" ht="12.75" x14ac:dyDescent="0.2">
      <c r="A100" s="18"/>
      <c r="B100" s="123" t="s">
        <v>126</v>
      </c>
      <c r="C100" s="124"/>
      <c r="D100" s="24"/>
      <c r="E100" s="24"/>
      <c r="F100" s="24"/>
      <c r="G100" s="24"/>
      <c r="H100" s="170"/>
      <c r="I100" s="171"/>
      <c r="J100" s="30">
        <f>+J98+J99</f>
        <v>0</v>
      </c>
    </row>
    <row r="102" spans="1:13" x14ac:dyDescent="0.25">
      <c r="C102" s="136" t="s">
        <v>211</v>
      </c>
      <c r="D102" s="136"/>
      <c r="E102" s="136"/>
      <c r="F102" s="136"/>
      <c r="G102" s="136"/>
      <c r="H102" s="136"/>
      <c r="I102" s="136"/>
      <c r="J102" s="136"/>
    </row>
    <row r="104" spans="1:13" s="20" customFormat="1" ht="60.75" customHeight="1" x14ac:dyDescent="0.2">
      <c r="A104" s="18" t="s">
        <v>119</v>
      </c>
      <c r="B104" s="123" t="s">
        <v>120</v>
      </c>
      <c r="C104" s="124"/>
      <c r="D104" s="39" t="s">
        <v>156</v>
      </c>
      <c r="E104" s="123" t="s">
        <v>180</v>
      </c>
      <c r="F104" s="124"/>
      <c r="G104" s="18" t="s">
        <v>181</v>
      </c>
      <c r="H104" s="123" t="s">
        <v>182</v>
      </c>
      <c r="I104" s="134"/>
      <c r="J104" s="124"/>
    </row>
    <row r="105" spans="1:13" s="20" customFormat="1" ht="12.75" x14ac:dyDescent="0.2">
      <c r="A105" s="18">
        <v>1</v>
      </c>
      <c r="B105" s="123">
        <v>2</v>
      </c>
      <c r="C105" s="124"/>
      <c r="D105" s="39">
        <v>3</v>
      </c>
      <c r="E105" s="123">
        <v>4</v>
      </c>
      <c r="F105" s="124"/>
      <c r="G105" s="18">
        <v>5</v>
      </c>
      <c r="H105" s="123">
        <v>6</v>
      </c>
      <c r="I105" s="134"/>
      <c r="J105" s="124"/>
    </row>
    <row r="106" spans="1:13" s="20" customFormat="1" ht="12.75" customHeight="1" x14ac:dyDescent="0.2">
      <c r="A106" s="18">
        <v>1</v>
      </c>
      <c r="B106" s="123"/>
      <c r="C106" s="124"/>
      <c r="D106" s="18">
        <v>225</v>
      </c>
      <c r="E106" s="123"/>
      <c r="F106" s="124"/>
      <c r="G106" s="18"/>
      <c r="H106" s="190"/>
      <c r="I106" s="191"/>
      <c r="J106" s="192"/>
    </row>
    <row r="107" spans="1:13" s="20" customFormat="1" ht="12.75" customHeight="1" x14ac:dyDescent="0.2">
      <c r="A107" s="18">
        <v>2</v>
      </c>
      <c r="B107" s="123"/>
      <c r="C107" s="124"/>
      <c r="D107" s="18">
        <v>225</v>
      </c>
      <c r="E107" s="123"/>
      <c r="F107" s="124"/>
      <c r="G107" s="18"/>
      <c r="H107" s="185"/>
      <c r="I107" s="186"/>
      <c r="J107" s="187"/>
    </row>
    <row r="108" spans="1:13" s="20" customFormat="1" ht="17.25" customHeight="1" x14ac:dyDescent="0.2">
      <c r="A108" s="18">
        <v>3</v>
      </c>
      <c r="B108" s="123"/>
      <c r="C108" s="124"/>
      <c r="D108" s="18">
        <v>225</v>
      </c>
      <c r="E108" s="123"/>
      <c r="F108" s="124"/>
      <c r="G108" s="18"/>
      <c r="H108" s="185"/>
      <c r="I108" s="186"/>
      <c r="J108" s="187"/>
    </row>
    <row r="109" spans="1:13" s="20" customFormat="1" ht="29.25" customHeight="1" x14ac:dyDescent="0.2">
      <c r="A109" s="18">
        <v>4</v>
      </c>
      <c r="B109" s="188"/>
      <c r="C109" s="189"/>
      <c r="D109" s="18">
        <v>225</v>
      </c>
      <c r="E109" s="123"/>
      <c r="F109" s="124"/>
      <c r="G109" s="18"/>
      <c r="H109" s="185"/>
      <c r="I109" s="186"/>
      <c r="J109" s="187"/>
      <c r="L109" s="19"/>
      <c r="M109" s="19"/>
    </row>
    <row r="110" spans="1:13" s="20" customFormat="1" ht="26.25" customHeight="1" x14ac:dyDescent="0.2">
      <c r="A110" s="18">
        <v>5</v>
      </c>
      <c r="B110" s="123"/>
      <c r="C110" s="124"/>
      <c r="D110" s="18">
        <v>225</v>
      </c>
      <c r="E110" s="123"/>
      <c r="F110" s="124"/>
      <c r="G110" s="18"/>
      <c r="H110" s="185"/>
      <c r="I110" s="186"/>
      <c r="J110" s="187"/>
      <c r="L110" s="19"/>
      <c r="M110" s="19"/>
    </row>
    <row r="111" spans="1:13" s="20" customFormat="1" ht="19.5" customHeight="1" x14ac:dyDescent="0.2">
      <c r="A111" s="18">
        <v>6</v>
      </c>
      <c r="B111" s="123"/>
      <c r="C111" s="124"/>
      <c r="D111" s="18">
        <v>225</v>
      </c>
      <c r="E111" s="123"/>
      <c r="F111" s="124"/>
      <c r="G111" s="18"/>
      <c r="H111" s="185"/>
      <c r="I111" s="186"/>
      <c r="J111" s="187"/>
      <c r="L111" s="19"/>
      <c r="M111" s="19"/>
    </row>
    <row r="112" spans="1:13" s="20" customFormat="1" ht="12.75" x14ac:dyDescent="0.2">
      <c r="A112" s="18"/>
      <c r="B112" s="123" t="s">
        <v>126</v>
      </c>
      <c r="C112" s="124"/>
      <c r="D112" s="24"/>
      <c r="E112" s="151"/>
      <c r="F112" s="153"/>
      <c r="G112" s="24"/>
      <c r="H112" s="193">
        <f>+H106+H107+H108+H109+H110</f>
        <v>0</v>
      </c>
      <c r="I112" s="194"/>
      <c r="J112" s="195"/>
      <c r="L112" s="19"/>
      <c r="M112" s="19"/>
    </row>
    <row r="114" spans="1:10" x14ac:dyDescent="0.25">
      <c r="C114" s="136" t="s">
        <v>201</v>
      </c>
      <c r="D114" s="136"/>
      <c r="E114" s="136"/>
      <c r="F114" s="136"/>
      <c r="G114" s="136"/>
      <c r="H114" s="136"/>
      <c r="I114" s="136"/>
      <c r="J114" s="136"/>
    </row>
    <row r="115" spans="1:10" s="20" customFormat="1" ht="96" customHeight="1" x14ac:dyDescent="0.2">
      <c r="A115" s="18" t="s">
        <v>119</v>
      </c>
      <c r="B115" s="123" t="s">
        <v>120</v>
      </c>
      <c r="C115" s="124"/>
      <c r="D115" s="39" t="s">
        <v>156</v>
      </c>
      <c r="E115" s="123" t="s">
        <v>188</v>
      </c>
      <c r="F115" s="124"/>
      <c r="G115" s="145" t="s">
        <v>185</v>
      </c>
      <c r="H115" s="145"/>
      <c r="I115" s="123" t="s">
        <v>187</v>
      </c>
      <c r="J115" s="124"/>
    </row>
    <row r="116" spans="1:10" s="20" customFormat="1" ht="15" customHeight="1" x14ac:dyDescent="0.2">
      <c r="A116" s="18">
        <v>1</v>
      </c>
      <c r="B116" s="123">
        <v>2</v>
      </c>
      <c r="C116" s="124"/>
      <c r="D116" s="18">
        <v>3</v>
      </c>
      <c r="E116" s="123">
        <v>4</v>
      </c>
      <c r="F116" s="124"/>
      <c r="G116" s="145">
        <v>5</v>
      </c>
      <c r="H116" s="145"/>
      <c r="I116" s="123">
        <v>6</v>
      </c>
      <c r="J116" s="124"/>
    </row>
    <row r="117" spans="1:10" s="20" customFormat="1" ht="12.75" x14ac:dyDescent="0.2">
      <c r="A117" s="18">
        <v>1</v>
      </c>
      <c r="B117" s="123" t="s">
        <v>183</v>
      </c>
      <c r="C117" s="124"/>
      <c r="D117" s="46">
        <v>226</v>
      </c>
      <c r="E117" s="125"/>
      <c r="F117" s="126"/>
      <c r="G117" s="145"/>
      <c r="H117" s="145"/>
      <c r="I117" s="123"/>
      <c r="J117" s="124"/>
    </row>
    <row r="118" spans="1:10" s="51" customFormat="1" ht="12.75" x14ac:dyDescent="0.2">
      <c r="A118" s="22">
        <v>2</v>
      </c>
      <c r="B118" s="138" t="s">
        <v>184</v>
      </c>
      <c r="C118" s="139"/>
      <c r="D118" s="47">
        <v>226</v>
      </c>
      <c r="E118" s="129"/>
      <c r="F118" s="130"/>
      <c r="G118" s="196"/>
      <c r="H118" s="196"/>
      <c r="I118" s="138"/>
      <c r="J118" s="139"/>
    </row>
    <row r="119" spans="1:10" s="51" customFormat="1" ht="12.75" x14ac:dyDescent="0.2">
      <c r="A119" s="27">
        <v>3</v>
      </c>
      <c r="B119" s="147" t="s">
        <v>186</v>
      </c>
      <c r="C119" s="148"/>
      <c r="D119" s="49">
        <v>226</v>
      </c>
      <c r="E119" s="127"/>
      <c r="F119" s="128"/>
      <c r="G119" s="197"/>
      <c r="H119" s="197"/>
      <c r="I119" s="147"/>
      <c r="J119" s="148"/>
    </row>
    <row r="120" spans="1:10" s="51" customFormat="1" ht="12.75" x14ac:dyDescent="0.2">
      <c r="A120" s="27">
        <v>4</v>
      </c>
      <c r="B120" s="147" t="s">
        <v>189</v>
      </c>
      <c r="C120" s="148"/>
      <c r="D120" s="49">
        <v>226</v>
      </c>
      <c r="E120" s="127"/>
      <c r="F120" s="128"/>
      <c r="G120" s="197"/>
      <c r="H120" s="197"/>
      <c r="I120" s="147"/>
      <c r="J120" s="148"/>
    </row>
    <row r="121" spans="1:10" s="51" customFormat="1" ht="12.75" x14ac:dyDescent="0.2">
      <c r="A121" s="27">
        <v>5</v>
      </c>
      <c r="B121" s="147"/>
      <c r="C121" s="148"/>
      <c r="D121" s="49"/>
      <c r="E121" s="127"/>
      <c r="F121" s="128"/>
      <c r="G121" s="197"/>
      <c r="H121" s="197"/>
      <c r="I121" s="147"/>
      <c r="J121" s="148"/>
    </row>
    <row r="122" spans="1:10" s="20" customFormat="1" ht="15" customHeight="1" x14ac:dyDescent="0.2">
      <c r="A122" s="18"/>
      <c r="B122" s="123" t="s">
        <v>126</v>
      </c>
      <c r="C122" s="124"/>
      <c r="D122" s="24"/>
      <c r="E122" s="151"/>
      <c r="F122" s="153"/>
      <c r="G122" s="198"/>
      <c r="H122" s="198"/>
      <c r="I122" s="193">
        <f>+I117+I118+I119+I120+I121</f>
        <v>0</v>
      </c>
      <c r="J122" s="195"/>
    </row>
    <row r="124" spans="1:10" s="20" customFormat="1" ht="96" customHeight="1" x14ac:dyDescent="0.2">
      <c r="A124" s="18" t="s">
        <v>119</v>
      </c>
      <c r="B124" s="123" t="s">
        <v>120</v>
      </c>
      <c r="C124" s="124"/>
      <c r="D124" s="39" t="s">
        <v>156</v>
      </c>
      <c r="E124" s="123"/>
      <c r="F124" s="124"/>
      <c r="G124" s="145"/>
      <c r="H124" s="145"/>
      <c r="I124" s="123" t="s">
        <v>187</v>
      </c>
      <c r="J124" s="124"/>
    </row>
    <row r="125" spans="1:10" s="20" customFormat="1" ht="15" customHeight="1" x14ac:dyDescent="0.2">
      <c r="A125" s="18">
        <v>1</v>
      </c>
      <c r="B125" s="123">
        <v>2</v>
      </c>
      <c r="C125" s="124"/>
      <c r="D125" s="18">
        <v>3</v>
      </c>
      <c r="E125" s="123">
        <v>4</v>
      </c>
      <c r="F125" s="124"/>
      <c r="G125" s="145">
        <v>5</v>
      </c>
      <c r="H125" s="145"/>
      <c r="I125" s="123">
        <v>6</v>
      </c>
      <c r="J125" s="124"/>
    </row>
    <row r="126" spans="1:10" s="20" customFormat="1" ht="12.75" x14ac:dyDescent="0.2">
      <c r="A126" s="18">
        <v>1</v>
      </c>
      <c r="B126" s="123"/>
      <c r="C126" s="124"/>
      <c r="D126" s="46">
        <v>226</v>
      </c>
      <c r="E126" s="125"/>
      <c r="F126" s="126"/>
      <c r="G126" s="145"/>
      <c r="H126" s="145"/>
      <c r="I126" s="123"/>
      <c r="J126" s="124"/>
    </row>
    <row r="127" spans="1:10" s="51" customFormat="1" ht="12.75" x14ac:dyDescent="0.2">
      <c r="A127" s="27">
        <v>2</v>
      </c>
      <c r="B127" s="147"/>
      <c r="C127" s="148"/>
      <c r="D127" s="49">
        <v>226</v>
      </c>
      <c r="E127" s="127"/>
      <c r="F127" s="128"/>
      <c r="G127" s="197"/>
      <c r="H127" s="197"/>
      <c r="I127" s="147"/>
      <c r="J127" s="148"/>
    </row>
    <row r="128" spans="1:10" s="51" customFormat="1" ht="12.75" x14ac:dyDescent="0.2">
      <c r="A128" s="27">
        <v>3</v>
      </c>
      <c r="B128" s="147"/>
      <c r="C128" s="148"/>
      <c r="D128" s="49">
        <v>226</v>
      </c>
      <c r="E128" s="127"/>
      <c r="F128" s="128"/>
      <c r="G128" s="197"/>
      <c r="H128" s="197"/>
      <c r="I128" s="147"/>
      <c r="J128" s="148"/>
    </row>
    <row r="129" spans="1:13" s="51" customFormat="1" ht="12.75" x14ac:dyDescent="0.2">
      <c r="A129" s="27">
        <v>4</v>
      </c>
      <c r="B129" s="147"/>
      <c r="C129" s="148"/>
      <c r="D129" s="49">
        <v>226</v>
      </c>
      <c r="E129" s="127"/>
      <c r="F129" s="128"/>
      <c r="G129" s="197"/>
      <c r="H129" s="197"/>
      <c r="I129" s="147"/>
      <c r="J129" s="148"/>
    </row>
    <row r="130" spans="1:13" s="51" customFormat="1" ht="12.75" x14ac:dyDescent="0.2">
      <c r="A130" s="27">
        <v>5</v>
      </c>
      <c r="B130" s="147"/>
      <c r="C130" s="148"/>
      <c r="D130" s="49"/>
      <c r="E130" s="127"/>
      <c r="F130" s="128"/>
      <c r="G130" s="197"/>
      <c r="H130" s="197"/>
      <c r="I130" s="147"/>
      <c r="J130" s="148"/>
    </row>
    <row r="131" spans="1:13" s="20" customFormat="1" ht="15" customHeight="1" x14ac:dyDescent="0.2">
      <c r="A131" s="18"/>
      <c r="B131" s="123" t="s">
        <v>126</v>
      </c>
      <c r="C131" s="124"/>
      <c r="D131" s="24"/>
      <c r="E131" s="151"/>
      <c r="F131" s="153"/>
      <c r="G131" s="198"/>
      <c r="H131" s="198"/>
      <c r="I131" s="193">
        <f>+I126+I127+I128+I129+I130</f>
        <v>0</v>
      </c>
      <c r="J131" s="195"/>
    </row>
    <row r="133" spans="1:13" x14ac:dyDescent="0.25">
      <c r="C133" s="48" t="s">
        <v>210</v>
      </c>
    </row>
    <row r="134" spans="1:13" s="20" customFormat="1" ht="96" customHeight="1" x14ac:dyDescent="0.2">
      <c r="A134" s="18" t="s">
        <v>119</v>
      </c>
      <c r="B134" s="123" t="s">
        <v>120</v>
      </c>
      <c r="C134" s="124"/>
      <c r="D134" s="39" t="s">
        <v>156</v>
      </c>
      <c r="E134" s="18" t="s">
        <v>191</v>
      </c>
      <c r="F134" s="18" t="s">
        <v>190</v>
      </c>
      <c r="G134" s="18" t="s">
        <v>192</v>
      </c>
      <c r="H134" s="183"/>
      <c r="I134" s="184"/>
      <c r="J134" s="18" t="s">
        <v>193</v>
      </c>
    </row>
    <row r="135" spans="1:13" s="20" customFormat="1" ht="12.75" x14ac:dyDescent="0.2">
      <c r="A135" s="18">
        <v>1</v>
      </c>
      <c r="B135" s="123">
        <v>2</v>
      </c>
      <c r="C135" s="124"/>
      <c r="D135" s="18">
        <v>3</v>
      </c>
      <c r="E135" s="39">
        <v>4</v>
      </c>
      <c r="F135" s="39">
        <v>5</v>
      </c>
      <c r="G135" s="18">
        <v>6</v>
      </c>
      <c r="H135" s="123">
        <v>7</v>
      </c>
      <c r="I135" s="124"/>
      <c r="J135" s="18">
        <v>8</v>
      </c>
    </row>
    <row r="136" spans="1:13" s="20" customFormat="1" ht="12.75" x14ac:dyDescent="0.2">
      <c r="A136" s="18">
        <v>1</v>
      </c>
      <c r="B136" s="123" t="s">
        <v>202</v>
      </c>
      <c r="C136" s="124"/>
      <c r="D136" s="46">
        <v>227</v>
      </c>
      <c r="E136" s="44"/>
      <c r="F136" s="46"/>
      <c r="G136" s="18"/>
      <c r="H136" s="123"/>
      <c r="I136" s="124"/>
      <c r="J136" s="21"/>
    </row>
    <row r="137" spans="1:13" s="51" customFormat="1" ht="12.75" x14ac:dyDescent="0.2">
      <c r="A137" s="27"/>
      <c r="B137" s="147"/>
      <c r="C137" s="148"/>
      <c r="D137" s="49"/>
      <c r="E137" s="50"/>
      <c r="F137" s="49"/>
      <c r="G137" s="27"/>
      <c r="H137" s="147"/>
      <c r="I137" s="148"/>
      <c r="J137" s="28"/>
    </row>
    <row r="138" spans="1:13" s="20" customFormat="1" ht="12.75" x14ac:dyDescent="0.2">
      <c r="A138" s="18"/>
      <c r="B138" s="123" t="s">
        <v>126</v>
      </c>
      <c r="C138" s="124"/>
      <c r="D138" s="24"/>
      <c r="E138" s="24"/>
      <c r="F138" s="24"/>
      <c r="G138" s="24"/>
      <c r="H138" s="170"/>
      <c r="I138" s="171"/>
      <c r="J138" s="30">
        <f>+J136+J137</f>
        <v>0</v>
      </c>
    </row>
    <row r="140" spans="1:13" ht="30" customHeight="1" x14ac:dyDescent="0.25">
      <c r="C140" s="202" t="s">
        <v>194</v>
      </c>
      <c r="D140" s="202"/>
      <c r="E140" s="202"/>
      <c r="F140" s="202"/>
      <c r="G140" s="202"/>
      <c r="H140" s="202"/>
      <c r="I140" s="202"/>
      <c r="J140" s="202"/>
    </row>
    <row r="141" spans="1:13" s="20" customFormat="1" ht="63.75" x14ac:dyDescent="0.2">
      <c r="A141" s="18" t="s">
        <v>119</v>
      </c>
      <c r="B141" s="123" t="s">
        <v>120</v>
      </c>
      <c r="C141" s="124"/>
      <c r="D141" s="39" t="s">
        <v>156</v>
      </c>
      <c r="E141" s="123" t="s">
        <v>200</v>
      </c>
      <c r="F141" s="124"/>
      <c r="G141" s="18" t="s">
        <v>195</v>
      </c>
      <c r="H141" s="123" t="s">
        <v>197</v>
      </c>
      <c r="I141" s="134"/>
      <c r="J141" s="124"/>
      <c r="K141" s="19"/>
      <c r="L141" s="19"/>
      <c r="M141" s="19"/>
    </row>
    <row r="142" spans="1:13" s="20" customFormat="1" ht="12.75" x14ac:dyDescent="0.2">
      <c r="A142" s="18">
        <v>1</v>
      </c>
      <c r="B142" s="123">
        <v>2</v>
      </c>
      <c r="C142" s="124"/>
      <c r="D142" s="43">
        <v>3</v>
      </c>
      <c r="E142" s="123">
        <v>4</v>
      </c>
      <c r="F142" s="124"/>
      <c r="G142" s="18">
        <v>4</v>
      </c>
      <c r="H142" s="123">
        <v>5</v>
      </c>
      <c r="I142" s="134"/>
      <c r="J142" s="124"/>
      <c r="K142" s="19"/>
      <c r="L142" s="19"/>
      <c r="M142" s="19"/>
    </row>
    <row r="143" spans="1:13" s="20" customFormat="1" ht="26.25" customHeight="1" x14ac:dyDescent="0.2">
      <c r="A143" s="18">
        <v>1</v>
      </c>
      <c r="B143" s="123"/>
      <c r="C143" s="124"/>
      <c r="D143" s="46">
        <v>310</v>
      </c>
      <c r="E143" s="125"/>
      <c r="F143" s="126"/>
      <c r="G143" s="40"/>
      <c r="H143" s="131"/>
      <c r="I143" s="132"/>
      <c r="J143" s="133"/>
      <c r="K143" s="19"/>
      <c r="L143" s="19"/>
      <c r="M143" s="19"/>
    </row>
    <row r="144" spans="1:13" s="20" customFormat="1" ht="26.25" customHeight="1" x14ac:dyDescent="0.2">
      <c r="A144" s="18">
        <v>2</v>
      </c>
      <c r="B144" s="123"/>
      <c r="C144" s="124"/>
      <c r="D144" s="49">
        <v>310</v>
      </c>
      <c r="E144" s="127"/>
      <c r="F144" s="128"/>
      <c r="G144" s="40"/>
      <c r="H144" s="131"/>
      <c r="I144" s="132"/>
      <c r="J144" s="133"/>
      <c r="K144" s="19"/>
      <c r="L144" s="19"/>
      <c r="M144" s="19"/>
    </row>
    <row r="145" spans="1:13" s="20" customFormat="1" ht="26.25" customHeight="1" x14ac:dyDescent="0.2">
      <c r="A145" s="22">
        <v>3</v>
      </c>
      <c r="B145" s="138" t="s">
        <v>198</v>
      </c>
      <c r="C145" s="139"/>
      <c r="D145" s="47">
        <v>310</v>
      </c>
      <c r="E145" s="129"/>
      <c r="F145" s="130"/>
      <c r="G145" s="54"/>
      <c r="H145" s="199"/>
      <c r="I145" s="200"/>
      <c r="J145" s="201"/>
      <c r="K145" s="19"/>
      <c r="L145" s="19"/>
      <c r="M145" s="19"/>
    </row>
    <row r="146" spans="1:13" s="20" customFormat="1" ht="12.75" customHeight="1" x14ac:dyDescent="0.2">
      <c r="A146" s="18"/>
      <c r="B146" s="123" t="s">
        <v>126</v>
      </c>
      <c r="C146" s="124"/>
      <c r="D146" s="49"/>
      <c r="E146" s="127"/>
      <c r="F146" s="128"/>
      <c r="G146" s="41"/>
      <c r="H146" s="180">
        <f>+H143+H144+H145</f>
        <v>0</v>
      </c>
      <c r="I146" s="181"/>
      <c r="J146" s="182"/>
      <c r="K146" s="19"/>
      <c r="L146" s="19"/>
      <c r="M146" s="19"/>
    </row>
    <row r="148" spans="1:13" x14ac:dyDescent="0.25">
      <c r="C148" s="136" t="s">
        <v>199</v>
      </c>
      <c r="D148" s="136"/>
      <c r="E148" s="136"/>
      <c r="F148" s="136"/>
      <c r="G148" s="136"/>
      <c r="H148" s="136"/>
      <c r="I148" s="136"/>
      <c r="J148" s="136"/>
    </row>
    <row r="150" spans="1:13" s="20" customFormat="1" ht="64.5" customHeight="1" x14ac:dyDescent="0.2">
      <c r="A150" s="18" t="s">
        <v>119</v>
      </c>
      <c r="B150" s="123" t="s">
        <v>120</v>
      </c>
      <c r="C150" s="124"/>
      <c r="D150" s="39" t="s">
        <v>156</v>
      </c>
      <c r="E150" s="123" t="s">
        <v>200</v>
      </c>
      <c r="F150" s="124"/>
      <c r="G150" s="18" t="s">
        <v>195</v>
      </c>
      <c r="H150" s="123" t="s">
        <v>196</v>
      </c>
      <c r="I150" s="134"/>
      <c r="J150" s="124"/>
      <c r="L150" s="19"/>
      <c r="M150" s="19"/>
    </row>
    <row r="151" spans="1:13" s="20" customFormat="1" ht="12.75" x14ac:dyDescent="0.2">
      <c r="A151" s="18">
        <v>1</v>
      </c>
      <c r="B151" s="123">
        <v>2</v>
      </c>
      <c r="C151" s="124"/>
      <c r="D151" s="18">
        <v>3</v>
      </c>
      <c r="E151" s="123">
        <v>4</v>
      </c>
      <c r="F151" s="124"/>
      <c r="G151" s="18">
        <v>5</v>
      </c>
      <c r="H151" s="123">
        <v>6</v>
      </c>
      <c r="I151" s="134"/>
      <c r="J151" s="124"/>
      <c r="L151" s="19"/>
      <c r="M151" s="19"/>
    </row>
    <row r="152" spans="1:13" s="20" customFormat="1" ht="40.5" customHeight="1" x14ac:dyDescent="0.2">
      <c r="A152" s="18">
        <v>1</v>
      </c>
      <c r="B152" s="188" t="s">
        <v>218</v>
      </c>
      <c r="C152" s="189"/>
      <c r="D152" s="46">
        <v>341</v>
      </c>
      <c r="E152" s="125"/>
      <c r="F152" s="126"/>
      <c r="G152" s="21"/>
      <c r="H152" s="131"/>
      <c r="I152" s="132"/>
      <c r="J152" s="133"/>
      <c r="K152" s="55"/>
      <c r="L152" s="19"/>
      <c r="M152" s="19"/>
    </row>
    <row r="153" spans="1:13" s="20" customFormat="1" ht="26.25" customHeight="1" x14ac:dyDescent="0.2">
      <c r="A153" s="18">
        <v>2</v>
      </c>
      <c r="B153" s="188" t="s">
        <v>220</v>
      </c>
      <c r="C153" s="189"/>
      <c r="D153" s="49">
        <v>342</v>
      </c>
      <c r="E153" s="127"/>
      <c r="F153" s="128"/>
      <c r="G153" s="21"/>
      <c r="H153" s="131"/>
      <c r="I153" s="132"/>
      <c r="J153" s="133"/>
      <c r="K153" s="55"/>
      <c r="L153" s="19"/>
      <c r="M153" s="19"/>
    </row>
    <row r="154" spans="1:13" s="20" customFormat="1" ht="30.75" customHeight="1" x14ac:dyDescent="0.2">
      <c r="A154" s="18">
        <v>3</v>
      </c>
      <c r="B154" s="188" t="s">
        <v>219</v>
      </c>
      <c r="C154" s="189"/>
      <c r="D154" s="49">
        <v>343</v>
      </c>
      <c r="E154" s="127"/>
      <c r="F154" s="128"/>
      <c r="G154" s="21"/>
      <c r="H154" s="131"/>
      <c r="I154" s="132"/>
      <c r="J154" s="133"/>
      <c r="K154" s="55"/>
      <c r="L154" s="19"/>
      <c r="M154" s="19"/>
    </row>
    <row r="155" spans="1:13" s="20" customFormat="1" ht="24" customHeight="1" x14ac:dyDescent="0.2">
      <c r="A155" s="18">
        <v>4</v>
      </c>
      <c r="B155" s="188" t="s">
        <v>221</v>
      </c>
      <c r="C155" s="189"/>
      <c r="D155" s="49">
        <v>344</v>
      </c>
      <c r="E155" s="127"/>
      <c r="F155" s="128"/>
      <c r="G155" s="21"/>
      <c r="H155" s="131"/>
      <c r="I155" s="132"/>
      <c r="J155" s="133"/>
      <c r="K155" s="55"/>
      <c r="L155" s="19"/>
      <c r="M155" s="19"/>
    </row>
    <row r="156" spans="1:13" s="20" customFormat="1" ht="27.75" customHeight="1" x14ac:dyDescent="0.2">
      <c r="A156" s="18">
        <v>5</v>
      </c>
      <c r="B156" s="188" t="s">
        <v>222</v>
      </c>
      <c r="C156" s="189"/>
      <c r="D156" s="49">
        <v>345</v>
      </c>
      <c r="E156" s="127"/>
      <c r="F156" s="128"/>
      <c r="G156" s="21"/>
      <c r="H156" s="131"/>
      <c r="I156" s="132"/>
      <c r="J156" s="133"/>
      <c r="K156" s="55"/>
      <c r="L156" s="19"/>
      <c r="M156" s="19"/>
    </row>
    <row r="157" spans="1:13" s="20" customFormat="1" ht="24" customHeight="1" x14ac:dyDescent="0.2">
      <c r="A157" s="18">
        <v>6</v>
      </c>
      <c r="B157" s="188" t="s">
        <v>223</v>
      </c>
      <c r="C157" s="189"/>
      <c r="D157" s="49">
        <v>346</v>
      </c>
      <c r="E157" s="127"/>
      <c r="F157" s="128"/>
      <c r="G157" s="21"/>
      <c r="H157" s="131"/>
      <c r="I157" s="132"/>
      <c r="J157" s="133"/>
      <c r="K157" s="55"/>
      <c r="L157" s="19"/>
      <c r="M157" s="19"/>
    </row>
    <row r="158" spans="1:13" s="20" customFormat="1" ht="26.25" customHeight="1" x14ac:dyDescent="0.2">
      <c r="A158" s="18">
        <v>7</v>
      </c>
      <c r="B158" s="188" t="s">
        <v>224</v>
      </c>
      <c r="C158" s="189"/>
      <c r="D158" s="49">
        <v>349</v>
      </c>
      <c r="E158" s="127"/>
      <c r="F158" s="128"/>
      <c r="G158" s="21"/>
      <c r="H158" s="131"/>
      <c r="I158" s="132"/>
      <c r="J158" s="133"/>
      <c r="K158" s="55"/>
      <c r="L158" s="19"/>
      <c r="M158" s="19"/>
    </row>
    <row r="159" spans="1:13" s="20" customFormat="1" ht="42" customHeight="1" x14ac:dyDescent="0.2">
      <c r="A159" s="22">
        <v>8</v>
      </c>
      <c r="B159" s="203" t="s">
        <v>225</v>
      </c>
      <c r="C159" s="204"/>
      <c r="D159" s="47">
        <v>346</v>
      </c>
      <c r="E159" s="129"/>
      <c r="F159" s="130"/>
      <c r="G159" s="23"/>
      <c r="H159" s="199"/>
      <c r="I159" s="200"/>
      <c r="J159" s="201"/>
      <c r="K159" s="55"/>
      <c r="L159" s="19"/>
      <c r="M159" s="19"/>
    </row>
    <row r="160" spans="1:13" s="20" customFormat="1" ht="38.25" customHeight="1" x14ac:dyDescent="0.2">
      <c r="A160" s="22">
        <v>9</v>
      </c>
      <c r="B160" s="203" t="s">
        <v>226</v>
      </c>
      <c r="C160" s="204"/>
      <c r="D160" s="47">
        <v>349</v>
      </c>
      <c r="E160" s="129"/>
      <c r="F160" s="130"/>
      <c r="G160" s="23"/>
      <c r="H160" s="199"/>
      <c r="I160" s="200"/>
      <c r="J160" s="201"/>
      <c r="K160" s="55"/>
      <c r="L160" s="19"/>
      <c r="M160" s="19"/>
    </row>
    <row r="161" spans="1:14" s="20" customFormat="1" ht="12.75" customHeight="1" x14ac:dyDescent="0.2">
      <c r="A161" s="18"/>
      <c r="B161" s="123"/>
      <c r="C161" s="124"/>
      <c r="D161" s="123"/>
      <c r="E161" s="134"/>
      <c r="F161" s="124"/>
      <c r="G161" s="21"/>
      <c r="H161" s="131"/>
      <c r="I161" s="132"/>
      <c r="J161" s="133"/>
      <c r="K161" s="55"/>
      <c r="L161" s="19"/>
      <c r="M161" s="123"/>
      <c r="N161" s="124"/>
    </row>
    <row r="162" spans="1:14" s="20" customFormat="1" ht="12" customHeight="1" x14ac:dyDescent="0.2">
      <c r="A162" s="18"/>
      <c r="B162" s="123" t="s">
        <v>126</v>
      </c>
      <c r="C162" s="124"/>
      <c r="D162" s="151"/>
      <c r="E162" s="152"/>
      <c r="F162" s="153"/>
      <c r="G162" s="56"/>
      <c r="H162" s="180">
        <f>+H152+H153+H154+H155+H160</f>
        <v>0</v>
      </c>
      <c r="I162" s="181"/>
      <c r="J162" s="182"/>
      <c r="L162" s="19"/>
      <c r="M162" s="19"/>
    </row>
    <row r="166" spans="1:14" x14ac:dyDescent="0.25">
      <c r="C166" s="1" t="s">
        <v>231</v>
      </c>
      <c r="D166" s="109"/>
      <c r="E166" s="109"/>
      <c r="F166" s="1"/>
      <c r="G166" s="109"/>
      <c r="H166" s="109"/>
      <c r="I166" s="109"/>
      <c r="J166" s="1"/>
    </row>
    <row r="167" spans="1:14" x14ac:dyDescent="0.25">
      <c r="C167" s="1"/>
      <c r="D167" s="122" t="s">
        <v>233</v>
      </c>
      <c r="E167" s="122"/>
      <c r="F167" s="65"/>
      <c r="G167" s="122" t="s">
        <v>232</v>
      </c>
      <c r="H167" s="122"/>
      <c r="I167" s="122"/>
      <c r="J167" s="1"/>
    </row>
  </sheetData>
  <mergeCells count="329">
    <mergeCell ref="B62:F62"/>
    <mergeCell ref="H62:I62"/>
    <mergeCell ref="B63:F63"/>
    <mergeCell ref="H63:I63"/>
    <mergeCell ref="B17:F17"/>
    <mergeCell ref="B5:D5"/>
    <mergeCell ref="B8:D8"/>
    <mergeCell ref="H6:I6"/>
    <mergeCell ref="H7:I7"/>
    <mergeCell ref="H8:I8"/>
    <mergeCell ref="H5:I5"/>
    <mergeCell ref="H12:I12"/>
    <mergeCell ref="H15:I15"/>
    <mergeCell ref="H18:I18"/>
    <mergeCell ref="B18:F18"/>
    <mergeCell ref="B57:F57"/>
    <mergeCell ref="H57:I57"/>
    <mergeCell ref="B58:F58"/>
    <mergeCell ref="H58:I58"/>
    <mergeCell ref="B59:F59"/>
    <mergeCell ref="H59:I59"/>
    <mergeCell ref="B60:F60"/>
    <mergeCell ref="H60:I60"/>
    <mergeCell ref="B61:F61"/>
    <mergeCell ref="H61:I61"/>
    <mergeCell ref="H52:I52"/>
    <mergeCell ref="B53:F53"/>
    <mergeCell ref="H53:I53"/>
    <mergeCell ref="B54:F54"/>
    <mergeCell ref="H54:I54"/>
    <mergeCell ref="B55:F55"/>
    <mergeCell ref="H55:I55"/>
    <mergeCell ref="B56:F56"/>
    <mergeCell ref="H56:I56"/>
    <mergeCell ref="M161:N161"/>
    <mergeCell ref="B162:C162"/>
    <mergeCell ref="D162:F162"/>
    <mergeCell ref="H162:J162"/>
    <mergeCell ref="H156:J156"/>
    <mergeCell ref="B157:C157"/>
    <mergeCell ref="E157:F157"/>
    <mergeCell ref="B160:C160"/>
    <mergeCell ref="H160:J160"/>
    <mergeCell ref="B161:C161"/>
    <mergeCell ref="D161:F161"/>
    <mergeCell ref="H161:J161"/>
    <mergeCell ref="B154:C154"/>
    <mergeCell ref="H154:J154"/>
    <mergeCell ref="B155:C155"/>
    <mergeCell ref="H155:J155"/>
    <mergeCell ref="E154:F154"/>
    <mergeCell ref="E155:F155"/>
    <mergeCell ref="E160:F160"/>
    <mergeCell ref="B156:C156"/>
    <mergeCell ref="E156:F156"/>
    <mergeCell ref="H157:J157"/>
    <mergeCell ref="B158:C158"/>
    <mergeCell ref="E158:F158"/>
    <mergeCell ref="H158:J158"/>
    <mergeCell ref="B159:C159"/>
    <mergeCell ref="E159:F159"/>
    <mergeCell ref="H159:J159"/>
    <mergeCell ref="B143:C143"/>
    <mergeCell ref="H143:J143"/>
    <mergeCell ref="H152:J152"/>
    <mergeCell ref="B153:C153"/>
    <mergeCell ref="H153:J153"/>
    <mergeCell ref="C148:J148"/>
    <mergeCell ref="B150:C150"/>
    <mergeCell ref="H150:J150"/>
    <mergeCell ref="B151:C151"/>
    <mergeCell ref="H151:J151"/>
    <mergeCell ref="B146:C146"/>
    <mergeCell ref="H146:J146"/>
    <mergeCell ref="E150:F150"/>
    <mergeCell ref="E151:F151"/>
    <mergeCell ref="E152:F152"/>
    <mergeCell ref="E153:F153"/>
    <mergeCell ref="B152:C152"/>
    <mergeCell ref="B141:C141"/>
    <mergeCell ref="H141:J141"/>
    <mergeCell ref="B145:C145"/>
    <mergeCell ref="H145:J145"/>
    <mergeCell ref="C140:J140"/>
    <mergeCell ref="B130:C130"/>
    <mergeCell ref="E130:F130"/>
    <mergeCell ref="G130:H130"/>
    <mergeCell ref="I130:J130"/>
    <mergeCell ref="B131:C131"/>
    <mergeCell ref="E131:F131"/>
    <mergeCell ref="G131:H131"/>
    <mergeCell ref="I131:J131"/>
    <mergeCell ref="B138:C138"/>
    <mergeCell ref="H138:I138"/>
    <mergeCell ref="B135:C135"/>
    <mergeCell ref="H135:I135"/>
    <mergeCell ref="B136:C136"/>
    <mergeCell ref="H136:I136"/>
    <mergeCell ref="B137:C137"/>
    <mergeCell ref="H137:I137"/>
    <mergeCell ref="B142:C142"/>
    <mergeCell ref="H142:J142"/>
    <mergeCell ref="B144:C144"/>
    <mergeCell ref="B128:C128"/>
    <mergeCell ref="E128:F128"/>
    <mergeCell ref="G128:H128"/>
    <mergeCell ref="I128:J128"/>
    <mergeCell ref="B129:C129"/>
    <mergeCell ref="E129:F129"/>
    <mergeCell ref="G129:H129"/>
    <mergeCell ref="I129:J129"/>
    <mergeCell ref="B126:C126"/>
    <mergeCell ref="E126:F126"/>
    <mergeCell ref="G126:H126"/>
    <mergeCell ref="I126:J126"/>
    <mergeCell ref="B127:C127"/>
    <mergeCell ref="E127:F127"/>
    <mergeCell ref="G127:H127"/>
    <mergeCell ref="I127:J127"/>
    <mergeCell ref="B124:C124"/>
    <mergeCell ref="E124:F124"/>
    <mergeCell ref="G124:H124"/>
    <mergeCell ref="I124:J124"/>
    <mergeCell ref="B125:C125"/>
    <mergeCell ref="E125:F125"/>
    <mergeCell ref="G125:H125"/>
    <mergeCell ref="I125:J125"/>
    <mergeCell ref="G121:H121"/>
    <mergeCell ref="G122:H122"/>
    <mergeCell ref="I117:J117"/>
    <mergeCell ref="I118:J118"/>
    <mergeCell ref="I119:J119"/>
    <mergeCell ref="I120:J120"/>
    <mergeCell ref="I121:J121"/>
    <mergeCell ref="I122:J122"/>
    <mergeCell ref="E121:F121"/>
    <mergeCell ref="E122:F122"/>
    <mergeCell ref="G115:H115"/>
    <mergeCell ref="G116:H116"/>
    <mergeCell ref="G117:H117"/>
    <mergeCell ref="G118:H118"/>
    <mergeCell ref="G119:H119"/>
    <mergeCell ref="G120:H120"/>
    <mergeCell ref="I115:J115"/>
    <mergeCell ref="I116:J116"/>
    <mergeCell ref="B108:C108"/>
    <mergeCell ref="B117:C117"/>
    <mergeCell ref="B121:C121"/>
    <mergeCell ref="B122:C122"/>
    <mergeCell ref="B120:C120"/>
    <mergeCell ref="B118:C118"/>
    <mergeCell ref="B119:C119"/>
    <mergeCell ref="E117:F117"/>
    <mergeCell ref="E118:F118"/>
    <mergeCell ref="E119:F119"/>
    <mergeCell ref="E120:F120"/>
    <mergeCell ref="E115:F115"/>
    <mergeCell ref="E116:F116"/>
    <mergeCell ref="H112:J112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B100:C100"/>
    <mergeCell ref="H100:I100"/>
    <mergeCell ref="B134:C134"/>
    <mergeCell ref="H134:I134"/>
    <mergeCell ref="H108:J108"/>
    <mergeCell ref="B109:C109"/>
    <mergeCell ref="H109:J109"/>
    <mergeCell ref="B110:C110"/>
    <mergeCell ref="H110:J110"/>
    <mergeCell ref="B111:C111"/>
    <mergeCell ref="H111:J111"/>
    <mergeCell ref="B112:C112"/>
    <mergeCell ref="C102:J102"/>
    <mergeCell ref="B104:C104"/>
    <mergeCell ref="H104:J104"/>
    <mergeCell ref="B105:C105"/>
    <mergeCell ref="H105:J105"/>
    <mergeCell ref="B106:C106"/>
    <mergeCell ref="H106:J106"/>
    <mergeCell ref="B107:C107"/>
    <mergeCell ref="H107:J107"/>
    <mergeCell ref="C114:J114"/>
    <mergeCell ref="B115:C115"/>
    <mergeCell ref="B116:C116"/>
    <mergeCell ref="B97:C97"/>
    <mergeCell ref="H97:I97"/>
    <mergeCell ref="B98:C98"/>
    <mergeCell ref="H98:I98"/>
    <mergeCell ref="B99:C99"/>
    <mergeCell ref="H99:I99"/>
    <mergeCell ref="B93:C93"/>
    <mergeCell ref="H93:J93"/>
    <mergeCell ref="B96:C96"/>
    <mergeCell ref="H96:I96"/>
    <mergeCell ref="B91:C91"/>
    <mergeCell ref="H91:J91"/>
    <mergeCell ref="B92:C92"/>
    <mergeCell ref="H92:J92"/>
    <mergeCell ref="B89:C89"/>
    <mergeCell ref="H89:J89"/>
    <mergeCell ref="B90:C90"/>
    <mergeCell ref="H90:J90"/>
    <mergeCell ref="B87:C87"/>
    <mergeCell ref="H87:J87"/>
    <mergeCell ref="B88:C88"/>
    <mergeCell ref="H88:J88"/>
    <mergeCell ref="B75:C75"/>
    <mergeCell ref="D75:F75"/>
    <mergeCell ref="H75:I75"/>
    <mergeCell ref="D73:F73"/>
    <mergeCell ref="H73:I73"/>
    <mergeCell ref="B84:C84"/>
    <mergeCell ref="H84:I84"/>
    <mergeCell ref="B65:J65"/>
    <mergeCell ref="B78:J78"/>
    <mergeCell ref="B82:C82"/>
    <mergeCell ref="H82:I82"/>
    <mergeCell ref="B83:C83"/>
    <mergeCell ref="H83:I83"/>
    <mergeCell ref="B80:C80"/>
    <mergeCell ref="H80:I80"/>
    <mergeCell ref="B81:C81"/>
    <mergeCell ref="H81:I81"/>
    <mergeCell ref="B76:C76"/>
    <mergeCell ref="D76:F76"/>
    <mergeCell ref="H76:I76"/>
    <mergeCell ref="B70:C70"/>
    <mergeCell ref="D70:F70"/>
    <mergeCell ref="H70:I70"/>
    <mergeCell ref="B67:C67"/>
    <mergeCell ref="D67:F67"/>
    <mergeCell ref="H67:I67"/>
    <mergeCell ref="B68:C68"/>
    <mergeCell ref="D68:F68"/>
    <mergeCell ref="H68:I68"/>
    <mergeCell ref="B29:C29"/>
    <mergeCell ref="H29:I29"/>
    <mergeCell ref="H74:I74"/>
    <mergeCell ref="B72:C72"/>
    <mergeCell ref="D72:F72"/>
    <mergeCell ref="H72:I72"/>
    <mergeCell ref="B73:C73"/>
    <mergeCell ref="B69:C69"/>
    <mergeCell ref="D69:F69"/>
    <mergeCell ref="H69:I69"/>
    <mergeCell ref="B71:C71"/>
    <mergeCell ref="D71:F71"/>
    <mergeCell ref="H71:I71"/>
    <mergeCell ref="B74:C74"/>
    <mergeCell ref="D74:F74"/>
    <mergeCell ref="B51:F51"/>
    <mergeCell ref="H51:I51"/>
    <mergeCell ref="B52:F52"/>
    <mergeCell ref="B36:J36"/>
    <mergeCell ref="B2:G2"/>
    <mergeCell ref="B26:C26"/>
    <mergeCell ref="B23:I23"/>
    <mergeCell ref="B32:C32"/>
    <mergeCell ref="H32:I32"/>
    <mergeCell ref="B33:C33"/>
    <mergeCell ref="D33:F33"/>
    <mergeCell ref="H33:I33"/>
    <mergeCell ref="H38:I38"/>
    <mergeCell ref="B24:J24"/>
    <mergeCell ref="H26:I26"/>
    <mergeCell ref="B27:C27"/>
    <mergeCell ref="H27:I27"/>
    <mergeCell ref="E27:F27"/>
    <mergeCell ref="E29:F29"/>
    <mergeCell ref="E32:F32"/>
    <mergeCell ref="B28:C28"/>
    <mergeCell ref="B31:C31"/>
    <mergeCell ref="E31:F31"/>
    <mergeCell ref="H31:I31"/>
    <mergeCell ref="B47:F47"/>
    <mergeCell ref="H45:I45"/>
    <mergeCell ref="H40:I40"/>
    <mergeCell ref="H41:I41"/>
    <mergeCell ref="H42:I42"/>
    <mergeCell ref="B40:F40"/>
    <mergeCell ref="B41:F41"/>
    <mergeCell ref="B42:F42"/>
    <mergeCell ref="B43:F43"/>
    <mergeCell ref="B44:F44"/>
    <mergeCell ref="B45:F45"/>
    <mergeCell ref="B46:F46"/>
    <mergeCell ref="B50:F50"/>
    <mergeCell ref="B4:J4"/>
    <mergeCell ref="B10:J10"/>
    <mergeCell ref="B13:J13"/>
    <mergeCell ref="B16:J16"/>
    <mergeCell ref="H50:I50"/>
    <mergeCell ref="B37:I37"/>
    <mergeCell ref="H46:I46"/>
    <mergeCell ref="H47:I47"/>
    <mergeCell ref="H48:I48"/>
    <mergeCell ref="H43:I43"/>
    <mergeCell ref="H44:I44"/>
    <mergeCell ref="B39:F39"/>
    <mergeCell ref="B38:F38"/>
    <mergeCell ref="H49:I49"/>
    <mergeCell ref="B48:F48"/>
    <mergeCell ref="B49:F49"/>
    <mergeCell ref="H39:I39"/>
    <mergeCell ref="E26:F26"/>
    <mergeCell ref="E28:F28"/>
    <mergeCell ref="H28:I28"/>
    <mergeCell ref="B30:C30"/>
    <mergeCell ref="E30:F30"/>
    <mergeCell ref="H30:I30"/>
    <mergeCell ref="D166:E166"/>
    <mergeCell ref="G166:I166"/>
    <mergeCell ref="G167:I167"/>
    <mergeCell ref="D167:E167"/>
    <mergeCell ref="E141:F141"/>
    <mergeCell ref="E142:F142"/>
    <mergeCell ref="E143:F143"/>
    <mergeCell ref="E144:F144"/>
    <mergeCell ref="E145:F145"/>
    <mergeCell ref="E146:F146"/>
    <mergeCell ref="H144:J144"/>
  </mergeCells>
  <printOptions horizontalCentered="1"/>
  <pageMargins left="0.39370078740157483" right="0" top="0.74803149606299213" bottom="0" header="0.31496062992125984" footer="0.31496062992125984"/>
  <pageSetup paperSize="9" scale="84" orientation="portrait" horizontalDpi="0" verticalDpi="0" r:id="rId1"/>
  <rowBreaks count="3" manualBreakCount="3">
    <brk id="34" max="9" man="1"/>
    <brk id="77" max="9" man="1"/>
    <brk id="12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view="pageBreakPreview" zoomScale="95" zoomScaleNormal="100" zoomScaleSheetLayoutView="95" workbookViewId="0">
      <selection activeCell="N77" sqref="N77"/>
    </sheetView>
  </sheetViews>
  <sheetFormatPr defaultRowHeight="15" x14ac:dyDescent="0.25"/>
  <cols>
    <col min="1" max="1" width="4.5703125" customWidth="1"/>
    <col min="2" max="2" width="9.85546875" customWidth="1"/>
    <col min="3" max="3" width="25.42578125" customWidth="1"/>
    <col min="4" max="4" width="13" customWidth="1"/>
    <col min="5" max="5" width="11.5703125" customWidth="1"/>
    <col min="6" max="6" width="11.28515625" customWidth="1"/>
    <col min="7" max="8" width="10.42578125" bestFit="1" customWidth="1"/>
    <col min="9" max="11" width="9.28515625" bestFit="1" customWidth="1"/>
  </cols>
  <sheetData>
    <row r="1" spans="1:15" x14ac:dyDescent="0.25">
      <c r="B1" s="172" t="s">
        <v>206</v>
      </c>
      <c r="C1" s="172"/>
      <c r="D1" s="172"/>
      <c r="E1" s="172"/>
      <c r="F1" s="172"/>
    </row>
    <row r="2" spans="1:15" ht="27.75" customHeight="1" x14ac:dyDescent="0.25">
      <c r="B2" s="136" t="s">
        <v>260</v>
      </c>
      <c r="C2" s="136"/>
      <c r="D2" s="136"/>
      <c r="E2" s="136"/>
      <c r="F2" s="136"/>
      <c r="G2" s="136"/>
      <c r="H2" s="136"/>
      <c r="I2" s="136"/>
      <c r="J2" s="136"/>
    </row>
    <row r="3" spans="1:15" s="20" customFormat="1" ht="13.5" customHeight="1" x14ac:dyDescent="0.2">
      <c r="A3" s="212" t="s">
        <v>119</v>
      </c>
      <c r="B3" s="212" t="s">
        <v>151</v>
      </c>
      <c r="C3" s="212" t="s">
        <v>235</v>
      </c>
      <c r="D3" s="212" t="s">
        <v>236</v>
      </c>
      <c r="E3" s="215" t="s">
        <v>237</v>
      </c>
      <c r="F3" s="216"/>
      <c r="G3" s="216"/>
      <c r="H3" s="217"/>
      <c r="I3" s="212" t="s">
        <v>238</v>
      </c>
      <c r="J3" s="212" t="s">
        <v>239</v>
      </c>
      <c r="K3" s="212" t="s">
        <v>240</v>
      </c>
    </row>
    <row r="4" spans="1:15" s="20" customFormat="1" ht="14.25" customHeight="1" x14ac:dyDescent="0.2">
      <c r="A4" s="213"/>
      <c r="B4" s="213"/>
      <c r="C4" s="213"/>
      <c r="D4" s="213"/>
      <c r="E4" s="218"/>
      <c r="F4" s="219"/>
      <c r="G4" s="219"/>
      <c r="H4" s="220"/>
      <c r="I4" s="213"/>
      <c r="J4" s="213"/>
      <c r="K4" s="213"/>
    </row>
    <row r="5" spans="1:15" s="20" customFormat="1" ht="16.5" customHeight="1" x14ac:dyDescent="0.2">
      <c r="A5" s="213"/>
      <c r="B5" s="213"/>
      <c r="C5" s="213"/>
      <c r="D5" s="213"/>
      <c r="E5" s="221" t="s">
        <v>241</v>
      </c>
      <c r="F5" s="223" t="s">
        <v>30</v>
      </c>
      <c r="G5" s="224"/>
      <c r="H5" s="225"/>
      <c r="I5" s="213"/>
      <c r="J5" s="213"/>
      <c r="K5" s="213"/>
    </row>
    <row r="6" spans="1:15" s="20" customFormat="1" ht="48" customHeight="1" x14ac:dyDescent="0.2">
      <c r="A6" s="214"/>
      <c r="B6" s="214"/>
      <c r="C6" s="214"/>
      <c r="D6" s="214"/>
      <c r="E6" s="222"/>
      <c r="F6" s="66" t="s">
        <v>242</v>
      </c>
      <c r="G6" s="66" t="s">
        <v>243</v>
      </c>
      <c r="H6" s="66" t="s">
        <v>244</v>
      </c>
      <c r="I6" s="214"/>
      <c r="J6" s="214"/>
      <c r="K6" s="214"/>
      <c r="M6" s="19"/>
      <c r="N6" s="19"/>
      <c r="O6" s="19"/>
    </row>
    <row r="7" spans="1:15" s="20" customFormat="1" ht="15" customHeight="1" x14ac:dyDescent="0.2">
      <c r="A7" s="60">
        <v>1</v>
      </c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58">
        <v>9</v>
      </c>
      <c r="K7" s="60">
        <v>10</v>
      </c>
      <c r="M7" s="19"/>
      <c r="N7" s="19"/>
      <c r="O7" s="19"/>
    </row>
    <row r="8" spans="1:15" s="20" customFormat="1" ht="25.5" customHeight="1" x14ac:dyDescent="0.2">
      <c r="A8" s="60">
        <v>1</v>
      </c>
      <c r="B8" s="60">
        <v>211</v>
      </c>
      <c r="C8" s="67" t="s">
        <v>246</v>
      </c>
      <c r="D8" s="61"/>
      <c r="E8" s="54"/>
      <c r="F8" s="54"/>
      <c r="G8" s="54"/>
      <c r="H8" s="54"/>
      <c r="I8" s="54"/>
      <c r="J8" s="54"/>
      <c r="K8" s="54"/>
      <c r="M8" s="19"/>
      <c r="N8" s="19"/>
      <c r="O8" s="19"/>
    </row>
    <row r="9" spans="1:15" s="20" customFormat="1" ht="14.25" customHeight="1" x14ac:dyDescent="0.2">
      <c r="A9" s="60">
        <v>2</v>
      </c>
      <c r="B9" s="60">
        <v>211</v>
      </c>
      <c r="C9" s="67"/>
      <c r="D9" s="61"/>
      <c r="E9" s="54"/>
      <c r="F9" s="54"/>
      <c r="G9" s="54"/>
      <c r="H9" s="54"/>
      <c r="I9" s="54"/>
      <c r="J9" s="54"/>
      <c r="K9" s="54"/>
      <c r="M9" s="19"/>
      <c r="N9" s="19"/>
      <c r="O9" s="19"/>
    </row>
    <row r="10" spans="1:15" s="20" customFormat="1" ht="14.25" customHeight="1" x14ac:dyDescent="0.2">
      <c r="A10" s="60">
        <v>3</v>
      </c>
      <c r="B10" s="60">
        <v>211</v>
      </c>
      <c r="C10" s="67"/>
      <c r="D10" s="61"/>
      <c r="E10" s="54"/>
      <c r="F10" s="54"/>
      <c r="G10" s="54"/>
      <c r="H10" s="54"/>
      <c r="I10" s="54"/>
      <c r="J10" s="54"/>
      <c r="K10" s="54"/>
      <c r="M10" s="19"/>
      <c r="N10" s="19"/>
      <c r="O10" s="19"/>
    </row>
    <row r="11" spans="1:15" s="20" customFormat="1" ht="14.25" customHeight="1" x14ac:dyDescent="0.2">
      <c r="A11" s="60">
        <v>4</v>
      </c>
      <c r="B11" s="60">
        <v>211</v>
      </c>
      <c r="C11" s="67"/>
      <c r="D11" s="61"/>
      <c r="E11" s="54"/>
      <c r="F11" s="54"/>
      <c r="G11" s="54"/>
      <c r="H11" s="54"/>
      <c r="I11" s="54"/>
      <c r="J11" s="54"/>
      <c r="K11" s="54"/>
      <c r="M11" s="19"/>
      <c r="N11" s="19"/>
      <c r="O11" s="19"/>
    </row>
    <row r="12" spans="1:15" s="20" customFormat="1" ht="20.25" customHeight="1" x14ac:dyDescent="0.2">
      <c r="A12" s="60">
        <v>5</v>
      </c>
      <c r="B12" s="60">
        <v>211</v>
      </c>
      <c r="C12" s="67" t="s">
        <v>247</v>
      </c>
      <c r="D12" s="61"/>
      <c r="E12" s="54"/>
      <c r="F12" s="54"/>
      <c r="G12" s="54"/>
      <c r="H12" s="54"/>
      <c r="I12" s="54"/>
      <c r="J12" s="54"/>
      <c r="K12" s="54"/>
      <c r="M12" s="19"/>
      <c r="N12" s="19"/>
      <c r="O12" s="19"/>
    </row>
    <row r="13" spans="1:15" s="20" customFormat="1" ht="20.25" customHeight="1" x14ac:dyDescent="0.2">
      <c r="A13" s="60">
        <v>6</v>
      </c>
      <c r="B13" s="60">
        <v>211</v>
      </c>
      <c r="C13" s="67"/>
      <c r="D13" s="61"/>
      <c r="E13" s="54"/>
      <c r="F13" s="54"/>
      <c r="G13" s="54"/>
      <c r="H13" s="54"/>
      <c r="I13" s="54"/>
      <c r="J13" s="54"/>
      <c r="K13" s="54"/>
      <c r="M13" s="19"/>
      <c r="N13" s="19"/>
      <c r="O13" s="19"/>
    </row>
    <row r="14" spans="1:15" s="20" customFormat="1" ht="20.25" customHeight="1" x14ac:dyDescent="0.2">
      <c r="A14" s="60">
        <v>7</v>
      </c>
      <c r="B14" s="60">
        <v>211</v>
      </c>
      <c r="C14" s="67"/>
      <c r="D14" s="61"/>
      <c r="E14" s="54"/>
      <c r="F14" s="54"/>
      <c r="G14" s="54"/>
      <c r="H14" s="54"/>
      <c r="I14" s="54"/>
      <c r="J14" s="54"/>
      <c r="K14" s="54"/>
      <c r="M14" s="19"/>
      <c r="N14" s="19"/>
      <c r="O14" s="19"/>
    </row>
    <row r="15" spans="1:15" s="20" customFormat="1" ht="20.25" customHeight="1" x14ac:dyDescent="0.2">
      <c r="A15" s="60">
        <v>8</v>
      </c>
      <c r="B15" s="60">
        <v>211</v>
      </c>
      <c r="C15" s="67"/>
      <c r="D15" s="61"/>
      <c r="E15" s="54"/>
      <c r="F15" s="54"/>
      <c r="G15" s="54"/>
      <c r="H15" s="54"/>
      <c r="I15" s="54"/>
      <c r="J15" s="54"/>
      <c r="K15" s="54"/>
      <c r="M15" s="19"/>
      <c r="N15" s="19"/>
      <c r="O15" s="19"/>
    </row>
    <row r="16" spans="1:15" s="20" customFormat="1" ht="27" customHeight="1" x14ac:dyDescent="0.2">
      <c r="A16" s="60"/>
      <c r="B16" s="60">
        <v>211</v>
      </c>
      <c r="C16" s="67" t="s">
        <v>248</v>
      </c>
      <c r="D16" s="61"/>
      <c r="E16" s="54"/>
      <c r="F16" s="54"/>
      <c r="G16" s="54"/>
      <c r="H16" s="54"/>
      <c r="I16" s="54"/>
      <c r="J16" s="54"/>
      <c r="K16" s="54"/>
      <c r="L16" s="68"/>
      <c r="M16" s="19"/>
      <c r="N16" s="19"/>
      <c r="O16" s="19"/>
    </row>
    <row r="17" spans="1:15" s="20" customFormat="1" ht="27" customHeight="1" x14ac:dyDescent="0.2">
      <c r="A17" s="60"/>
      <c r="B17" s="60">
        <v>211</v>
      </c>
      <c r="C17" s="67"/>
      <c r="D17" s="61"/>
      <c r="E17" s="54"/>
      <c r="F17" s="54"/>
      <c r="G17" s="54"/>
      <c r="H17" s="54"/>
      <c r="I17" s="54"/>
      <c r="J17" s="54"/>
      <c r="K17" s="54"/>
      <c r="L17" s="68"/>
      <c r="M17" s="19"/>
      <c r="N17" s="19"/>
      <c r="O17" s="19"/>
    </row>
    <row r="18" spans="1:15" s="20" customFormat="1" ht="27" customHeight="1" x14ac:dyDescent="0.2">
      <c r="A18" s="60"/>
      <c r="B18" s="60">
        <v>211</v>
      </c>
      <c r="C18" s="67"/>
      <c r="D18" s="61"/>
      <c r="E18" s="54"/>
      <c r="F18" s="54"/>
      <c r="G18" s="54"/>
      <c r="H18" s="54"/>
      <c r="I18" s="54"/>
      <c r="J18" s="54"/>
      <c r="K18" s="54"/>
      <c r="L18" s="68"/>
      <c r="M18" s="19"/>
      <c r="N18" s="19"/>
      <c r="O18" s="19"/>
    </row>
    <row r="19" spans="1:15" s="20" customFormat="1" ht="16.5" customHeight="1" x14ac:dyDescent="0.2">
      <c r="A19" s="60"/>
      <c r="B19" s="60">
        <v>211</v>
      </c>
      <c r="C19" s="67" t="s">
        <v>245</v>
      </c>
      <c r="D19" s="61"/>
      <c r="E19" s="54"/>
      <c r="F19" s="54"/>
      <c r="G19" s="54"/>
      <c r="H19" s="54"/>
      <c r="I19" s="54"/>
      <c r="J19" s="54"/>
      <c r="K19" s="54"/>
      <c r="M19" s="19"/>
      <c r="N19" s="19"/>
      <c r="O19" s="19"/>
    </row>
    <row r="20" spans="1:15" s="20" customFormat="1" ht="16.5" customHeight="1" x14ac:dyDescent="0.2">
      <c r="A20" s="60"/>
      <c r="B20" s="60">
        <v>211</v>
      </c>
      <c r="C20" s="67"/>
      <c r="D20" s="61"/>
      <c r="E20" s="54"/>
      <c r="F20" s="54"/>
      <c r="G20" s="54"/>
      <c r="H20" s="54"/>
      <c r="I20" s="54"/>
      <c r="J20" s="54"/>
      <c r="K20" s="54"/>
      <c r="M20" s="19"/>
      <c r="N20" s="19"/>
      <c r="O20" s="19"/>
    </row>
    <row r="21" spans="1:15" s="20" customFormat="1" ht="16.5" customHeight="1" x14ac:dyDescent="0.2">
      <c r="A21" s="60"/>
      <c r="B21" s="60">
        <v>211</v>
      </c>
      <c r="C21" s="67"/>
      <c r="D21" s="61"/>
      <c r="E21" s="54"/>
      <c r="F21" s="54"/>
      <c r="G21" s="54"/>
      <c r="H21" s="54"/>
      <c r="I21" s="54"/>
      <c r="J21" s="54"/>
      <c r="K21" s="54"/>
      <c r="M21" s="19"/>
      <c r="N21" s="19"/>
      <c r="O21" s="19"/>
    </row>
    <row r="22" spans="1:15" s="20" customFormat="1" ht="16.5" customHeight="1" x14ac:dyDescent="0.2">
      <c r="A22" s="60"/>
      <c r="B22" s="60">
        <v>211</v>
      </c>
      <c r="C22" s="67"/>
      <c r="D22" s="61"/>
      <c r="E22" s="54"/>
      <c r="F22" s="54"/>
      <c r="G22" s="54"/>
      <c r="H22" s="54"/>
      <c r="I22" s="54"/>
      <c r="J22" s="54"/>
      <c r="K22" s="54"/>
      <c r="M22" s="19"/>
      <c r="N22" s="19"/>
      <c r="O22" s="19"/>
    </row>
    <row r="23" spans="1:15" s="20" customFormat="1" ht="16.5" customHeight="1" x14ac:dyDescent="0.2">
      <c r="A23" s="60"/>
      <c r="B23" s="60">
        <v>211</v>
      </c>
      <c r="C23" s="67"/>
      <c r="D23" s="61"/>
      <c r="E23" s="54"/>
      <c r="F23" s="54"/>
      <c r="G23" s="54"/>
      <c r="H23" s="54"/>
      <c r="I23" s="54"/>
      <c r="J23" s="54"/>
      <c r="K23" s="54"/>
      <c r="M23" s="19"/>
      <c r="N23" s="19"/>
      <c r="O23" s="19"/>
    </row>
    <row r="24" spans="1:15" s="20" customFormat="1" ht="16.5" customHeight="1" x14ac:dyDescent="0.2">
      <c r="A24" s="60"/>
      <c r="B24" s="60">
        <v>211</v>
      </c>
      <c r="C24" s="67"/>
      <c r="D24" s="61"/>
      <c r="E24" s="54"/>
      <c r="F24" s="54"/>
      <c r="G24" s="54"/>
      <c r="H24" s="54"/>
      <c r="I24" s="54"/>
      <c r="J24" s="54"/>
      <c r="K24" s="54"/>
      <c r="M24" s="19"/>
      <c r="N24" s="19"/>
      <c r="O24" s="19"/>
    </row>
    <row r="25" spans="1:15" s="20" customFormat="1" ht="16.5" customHeight="1" x14ac:dyDescent="0.2">
      <c r="A25" s="60"/>
      <c r="B25" s="60">
        <v>211</v>
      </c>
      <c r="C25" s="67"/>
      <c r="D25" s="61"/>
      <c r="E25" s="54"/>
      <c r="F25" s="54"/>
      <c r="G25" s="54"/>
      <c r="H25" s="54"/>
      <c r="I25" s="54"/>
      <c r="J25" s="54"/>
      <c r="K25" s="54"/>
      <c r="M25" s="19"/>
      <c r="N25" s="19"/>
      <c r="O25" s="19"/>
    </row>
    <row r="26" spans="1:15" s="20" customFormat="1" ht="18" customHeight="1" x14ac:dyDescent="0.2">
      <c r="A26" s="24"/>
      <c r="B26" s="60"/>
      <c r="C26" s="24" t="s">
        <v>126</v>
      </c>
      <c r="D26" s="60"/>
      <c r="E26" s="40"/>
      <c r="F26" s="40"/>
      <c r="G26" s="40"/>
      <c r="H26" s="40"/>
      <c r="I26" s="40"/>
      <c r="J26" s="40"/>
      <c r="K26" s="69"/>
      <c r="L26" s="19"/>
      <c r="M26" s="19"/>
      <c r="N26" s="19"/>
      <c r="O26" s="19"/>
    </row>
    <row r="30" spans="1:15" ht="27.75" customHeight="1" x14ac:dyDescent="0.25">
      <c r="B30" s="136" t="s">
        <v>249</v>
      </c>
      <c r="C30" s="136"/>
      <c r="D30" s="136"/>
      <c r="E30" s="136"/>
      <c r="F30" s="136"/>
      <c r="G30" s="136"/>
      <c r="H30" s="136"/>
      <c r="I30" s="136"/>
      <c r="J30" s="136"/>
    </row>
    <row r="31" spans="1:15" s="20" customFormat="1" ht="13.5" customHeight="1" x14ac:dyDescent="0.2">
      <c r="A31" s="212" t="s">
        <v>119</v>
      </c>
      <c r="B31" s="212" t="s">
        <v>151</v>
      </c>
      <c r="C31" s="212" t="s">
        <v>235</v>
      </c>
      <c r="D31" s="212" t="s">
        <v>236</v>
      </c>
      <c r="E31" s="215" t="s">
        <v>237</v>
      </c>
      <c r="F31" s="216"/>
      <c r="G31" s="216"/>
      <c r="H31" s="217"/>
      <c r="I31" s="212" t="s">
        <v>238</v>
      </c>
      <c r="J31" s="212" t="s">
        <v>239</v>
      </c>
      <c r="K31" s="212" t="s">
        <v>240</v>
      </c>
    </row>
    <row r="32" spans="1:15" s="20" customFormat="1" ht="14.25" customHeight="1" x14ac:dyDescent="0.2">
      <c r="A32" s="213"/>
      <c r="B32" s="213"/>
      <c r="C32" s="213"/>
      <c r="D32" s="213"/>
      <c r="E32" s="218"/>
      <c r="F32" s="219"/>
      <c r="G32" s="219"/>
      <c r="H32" s="220"/>
      <c r="I32" s="213"/>
      <c r="J32" s="213"/>
      <c r="K32" s="213"/>
    </row>
    <row r="33" spans="1:15" s="20" customFormat="1" ht="16.5" customHeight="1" x14ac:dyDescent="0.2">
      <c r="A33" s="213"/>
      <c r="B33" s="213"/>
      <c r="C33" s="213"/>
      <c r="D33" s="213"/>
      <c r="E33" s="221" t="s">
        <v>241</v>
      </c>
      <c r="F33" s="223" t="s">
        <v>30</v>
      </c>
      <c r="G33" s="224"/>
      <c r="H33" s="225"/>
      <c r="I33" s="213"/>
      <c r="J33" s="213"/>
      <c r="K33" s="213"/>
    </row>
    <row r="34" spans="1:15" s="20" customFormat="1" ht="48" customHeight="1" x14ac:dyDescent="0.2">
      <c r="A34" s="214"/>
      <c r="B34" s="214"/>
      <c r="C34" s="214"/>
      <c r="D34" s="214"/>
      <c r="E34" s="222"/>
      <c r="F34" s="66" t="s">
        <v>242</v>
      </c>
      <c r="G34" s="66" t="s">
        <v>243</v>
      </c>
      <c r="H34" s="66" t="s">
        <v>244</v>
      </c>
      <c r="I34" s="214"/>
      <c r="J34" s="214"/>
      <c r="K34" s="214"/>
      <c r="M34" s="19"/>
      <c r="N34" s="19"/>
      <c r="O34" s="19"/>
    </row>
    <row r="35" spans="1:15" s="20" customFormat="1" ht="15" customHeight="1" x14ac:dyDescent="0.2">
      <c r="A35" s="60">
        <v>1</v>
      </c>
      <c r="B35" s="60">
        <v>1</v>
      </c>
      <c r="C35" s="60">
        <v>2</v>
      </c>
      <c r="D35" s="60">
        <v>3</v>
      </c>
      <c r="E35" s="60">
        <v>4</v>
      </c>
      <c r="F35" s="60">
        <v>5</v>
      </c>
      <c r="G35" s="60">
        <v>6</v>
      </c>
      <c r="H35" s="60">
        <v>7</v>
      </c>
      <c r="I35" s="60">
        <v>8</v>
      </c>
      <c r="J35" s="58">
        <v>9</v>
      </c>
      <c r="K35" s="60">
        <v>10</v>
      </c>
      <c r="M35" s="19"/>
      <c r="N35" s="19"/>
      <c r="O35" s="19"/>
    </row>
    <row r="36" spans="1:15" s="20" customFormat="1" ht="27" customHeight="1" x14ac:dyDescent="0.2">
      <c r="A36" s="60"/>
      <c r="B36" s="60">
        <v>211</v>
      </c>
      <c r="C36" s="70" t="s">
        <v>248</v>
      </c>
      <c r="D36" s="59"/>
      <c r="E36" s="71"/>
      <c r="F36" s="71"/>
      <c r="G36" s="71"/>
      <c r="H36" s="71"/>
      <c r="I36" s="71"/>
      <c r="J36" s="71"/>
      <c r="K36" s="71"/>
      <c r="L36" s="68"/>
      <c r="M36" s="19"/>
      <c r="N36" s="19"/>
      <c r="O36" s="19"/>
    </row>
    <row r="37" spans="1:15" s="20" customFormat="1" ht="27" customHeight="1" x14ac:dyDescent="0.2">
      <c r="A37" s="60"/>
      <c r="B37" s="60">
        <v>211</v>
      </c>
      <c r="C37" s="70"/>
      <c r="D37" s="59"/>
      <c r="E37" s="71"/>
      <c r="F37" s="71"/>
      <c r="G37" s="71"/>
      <c r="H37" s="71"/>
      <c r="I37" s="71"/>
      <c r="J37" s="71"/>
      <c r="K37" s="71"/>
      <c r="L37" s="68"/>
      <c r="M37" s="19"/>
      <c r="N37" s="19"/>
      <c r="O37" s="19"/>
    </row>
    <row r="38" spans="1:15" s="20" customFormat="1" ht="27" customHeight="1" x14ac:dyDescent="0.2">
      <c r="A38" s="60"/>
      <c r="B38" s="60">
        <v>211</v>
      </c>
      <c r="C38" s="70"/>
      <c r="D38" s="59"/>
      <c r="E38" s="71"/>
      <c r="F38" s="71"/>
      <c r="G38" s="71"/>
      <c r="H38" s="71"/>
      <c r="I38" s="71"/>
      <c r="J38" s="71"/>
      <c r="K38" s="71"/>
      <c r="L38" s="68"/>
      <c r="M38" s="19"/>
      <c r="N38" s="19"/>
      <c r="O38" s="19"/>
    </row>
    <row r="39" spans="1:15" s="20" customFormat="1" ht="16.5" customHeight="1" x14ac:dyDescent="0.2">
      <c r="A39" s="60"/>
      <c r="B39" s="60">
        <v>211</v>
      </c>
      <c r="C39" s="70" t="s">
        <v>245</v>
      </c>
      <c r="D39" s="59"/>
      <c r="E39" s="71"/>
      <c r="F39" s="71"/>
      <c r="G39" s="71"/>
      <c r="H39" s="71"/>
      <c r="I39" s="71"/>
      <c r="J39" s="71"/>
      <c r="K39" s="71"/>
      <c r="M39" s="19"/>
      <c r="N39" s="19"/>
      <c r="O39" s="19"/>
    </row>
    <row r="40" spans="1:15" s="20" customFormat="1" ht="16.5" customHeight="1" x14ac:dyDescent="0.2">
      <c r="A40" s="60"/>
      <c r="B40" s="60">
        <v>211</v>
      </c>
      <c r="C40" s="70"/>
      <c r="D40" s="59"/>
      <c r="E40" s="71"/>
      <c r="F40" s="71"/>
      <c r="G40" s="71"/>
      <c r="H40" s="71"/>
      <c r="I40" s="71"/>
      <c r="J40" s="71"/>
      <c r="K40" s="71"/>
      <c r="M40" s="19"/>
      <c r="N40" s="19"/>
      <c r="O40" s="19"/>
    </row>
    <row r="41" spans="1:15" s="20" customFormat="1" ht="16.5" customHeight="1" x14ac:dyDescent="0.2">
      <c r="A41" s="60"/>
      <c r="B41" s="60">
        <v>211</v>
      </c>
      <c r="C41" s="70"/>
      <c r="D41" s="59"/>
      <c r="E41" s="71"/>
      <c r="F41" s="71"/>
      <c r="G41" s="71"/>
      <c r="H41" s="71"/>
      <c r="I41" s="71"/>
      <c r="J41" s="71"/>
      <c r="K41" s="71"/>
      <c r="M41" s="19"/>
      <c r="N41" s="19"/>
      <c r="O41" s="19"/>
    </row>
    <row r="42" spans="1:15" s="20" customFormat="1" ht="16.5" customHeight="1" x14ac:dyDescent="0.2">
      <c r="A42" s="60"/>
      <c r="B42" s="60">
        <v>211</v>
      </c>
      <c r="C42" s="70"/>
      <c r="D42" s="59"/>
      <c r="E42" s="71"/>
      <c r="F42" s="71"/>
      <c r="G42" s="71"/>
      <c r="H42" s="71"/>
      <c r="I42" s="71"/>
      <c r="J42" s="71"/>
      <c r="K42" s="71"/>
      <c r="M42" s="19"/>
      <c r="N42" s="19"/>
      <c r="O42" s="19"/>
    </row>
    <row r="43" spans="1:15" s="20" customFormat="1" ht="16.5" customHeight="1" x14ac:dyDescent="0.2">
      <c r="A43" s="60"/>
      <c r="B43" s="60">
        <v>211</v>
      </c>
      <c r="C43" s="70"/>
      <c r="D43" s="59"/>
      <c r="E43" s="71"/>
      <c r="F43" s="71"/>
      <c r="G43" s="71"/>
      <c r="H43" s="71"/>
      <c r="I43" s="71"/>
      <c r="J43" s="71"/>
      <c r="K43" s="71"/>
      <c r="M43" s="19"/>
      <c r="N43" s="19"/>
      <c r="O43" s="19"/>
    </row>
    <row r="44" spans="1:15" s="20" customFormat="1" ht="16.5" customHeight="1" x14ac:dyDescent="0.2">
      <c r="A44" s="60"/>
      <c r="B44" s="60">
        <v>211</v>
      </c>
      <c r="C44" s="70"/>
      <c r="D44" s="59"/>
      <c r="E44" s="71"/>
      <c r="F44" s="71"/>
      <c r="G44" s="71"/>
      <c r="H44" s="71"/>
      <c r="I44" s="71"/>
      <c r="J44" s="71"/>
      <c r="K44" s="71"/>
      <c r="M44" s="19"/>
      <c r="N44" s="19"/>
      <c r="O44" s="19"/>
    </row>
    <row r="45" spans="1:15" s="20" customFormat="1" ht="16.5" customHeight="1" x14ac:dyDescent="0.2">
      <c r="A45" s="60"/>
      <c r="B45" s="60">
        <v>211</v>
      </c>
      <c r="C45" s="70"/>
      <c r="D45" s="59"/>
      <c r="E45" s="71"/>
      <c r="F45" s="71"/>
      <c r="G45" s="71"/>
      <c r="H45" s="71"/>
      <c r="I45" s="71"/>
      <c r="J45" s="71"/>
      <c r="K45" s="71"/>
      <c r="M45" s="19"/>
      <c r="N45" s="19"/>
      <c r="O45" s="19"/>
    </row>
    <row r="46" spans="1:15" s="20" customFormat="1" ht="18" customHeight="1" x14ac:dyDescent="0.2">
      <c r="A46" s="24"/>
      <c r="B46" s="60"/>
      <c r="C46" s="24" t="s">
        <v>126</v>
      </c>
      <c r="D46" s="60"/>
      <c r="E46" s="40"/>
      <c r="F46" s="40"/>
      <c r="G46" s="40"/>
      <c r="H46" s="40"/>
      <c r="I46" s="40"/>
      <c r="J46" s="40"/>
      <c r="K46" s="69"/>
      <c r="L46" s="19"/>
      <c r="M46" s="19"/>
      <c r="N46" s="19"/>
      <c r="O46" s="19"/>
    </row>
  </sheetData>
  <mergeCells count="23">
    <mergeCell ref="J31:J34"/>
    <mergeCell ref="K31:K34"/>
    <mergeCell ref="E33:E34"/>
    <mergeCell ref="F33:H33"/>
    <mergeCell ref="B1:F1"/>
    <mergeCell ref="I31:I34"/>
    <mergeCell ref="K3:K6"/>
    <mergeCell ref="E5:E6"/>
    <mergeCell ref="F5:H5"/>
    <mergeCell ref="A31:A34"/>
    <mergeCell ref="B31:B34"/>
    <mergeCell ref="C31:C34"/>
    <mergeCell ref="D31:D34"/>
    <mergeCell ref="E31:H32"/>
    <mergeCell ref="A3:A6"/>
    <mergeCell ref="B2:J2"/>
    <mergeCell ref="B30:J30"/>
    <mergeCell ref="B3:B6"/>
    <mergeCell ref="C3:C6"/>
    <mergeCell ref="D3:D6"/>
    <mergeCell ref="E3:H4"/>
    <mergeCell ref="I3:I6"/>
    <mergeCell ref="J3:J6"/>
  </mergeCells>
  <pageMargins left="0.70866141732283472" right="0" top="0.74803149606299213" bottom="0" header="0.31496062992125984" footer="0.31496062992125984"/>
  <pageSetup paperSize="9" scale="7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Лист2</vt:lpstr>
      <vt:lpstr>Лист3</vt:lpstr>
      <vt:lpstr>Расчет листы 1,3-5</vt:lpstr>
      <vt:lpstr>Расчет листы 2</vt:lpstr>
      <vt:lpstr>Лист1!Область_печати</vt:lpstr>
      <vt:lpstr>Лист2!Область_печати</vt:lpstr>
      <vt:lpstr>Лист3!Область_печати</vt:lpstr>
      <vt:lpstr>'Расчет листы 1,3-5'!Область_печати</vt:lpstr>
      <vt:lpstr>'Расчет листы 2'!Область_печати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UserNC</cp:lastModifiedBy>
  <cp:lastPrinted>2019-12-26T12:55:25Z</cp:lastPrinted>
  <dcterms:created xsi:type="dcterms:W3CDTF">2019-11-01T07:30:15Z</dcterms:created>
  <dcterms:modified xsi:type="dcterms:W3CDTF">2020-02-19T13:33:22Z</dcterms:modified>
</cp:coreProperties>
</file>