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NC\Desktop\план пфхд\"/>
    </mc:Choice>
  </mc:AlternateContent>
  <bookViews>
    <workbookView xWindow="0" yWindow="0" windowWidth="28800" windowHeight="12480" activeTab="4"/>
  </bookViews>
  <sheets>
    <sheet name="раздел5" sheetId="6" r:id="rId1"/>
    <sheet name="раздел4" sheetId="4" r:id="rId2"/>
    <sheet name="раздел3" sheetId="5" r:id="rId3"/>
    <sheet name=" раздел 2 МДОУ" sheetId="3" r:id="rId4"/>
    <sheet name="ПЛАН и разд.1" sheetId="1" r:id="rId5"/>
  </sheets>
  <definedNames>
    <definedName name="_xlnm.Print_Titles" localSheetId="3">' раздел 2 МДОУ'!$6:$9</definedName>
    <definedName name="_xlnm.Print_Titles" localSheetId="1">раздел4!$6:$9</definedName>
    <definedName name="_xlnm.Print_Area" localSheetId="3">' раздел 2 МДОУ'!$A$1:$I$92</definedName>
    <definedName name="_xlnm.Print_Area" localSheetId="4">'ПЛАН и разд.1'!$A$1:$C$76</definedName>
    <definedName name="_xlnm.Print_Area" localSheetId="2">раздел3!$A$1:$L$27</definedName>
    <definedName name="_xlnm.Print_Area" localSheetId="1">раздел4!$A$1:$D$33</definedName>
  </definedNames>
  <calcPr calcId="152511"/>
</workbook>
</file>

<file path=xl/calcChain.xml><?xml version="1.0" encoding="utf-8"?>
<calcChain xmlns="http://schemas.openxmlformats.org/spreadsheetml/2006/main">
  <c r="K51" i="3" l="1"/>
  <c r="H14" i="3"/>
  <c r="E14" i="3"/>
  <c r="D17" i="3"/>
  <c r="D16" i="3"/>
  <c r="D14" i="3" s="1"/>
  <c r="E31" i="3"/>
  <c r="D43" i="3"/>
  <c r="D42" i="3"/>
  <c r="D40" i="3"/>
  <c r="D39" i="3"/>
  <c r="D38" i="3"/>
  <c r="D37" i="3"/>
  <c r="D36" i="3"/>
  <c r="D35" i="3"/>
  <c r="D34" i="3"/>
  <c r="D33" i="3"/>
  <c r="D32" i="3"/>
  <c r="D31" i="3" s="1"/>
  <c r="D49" i="3"/>
  <c r="D48" i="3"/>
  <c r="E50" i="3"/>
  <c r="E47" i="3"/>
  <c r="K47" i="3" s="1"/>
  <c r="D57" i="3"/>
  <c r="D56" i="3"/>
  <c r="D55" i="3"/>
  <c r="D54" i="3"/>
  <c r="D53" i="3"/>
  <c r="D52" i="3"/>
  <c r="D51" i="3"/>
  <c r="D50" i="3" s="1"/>
  <c r="D62" i="3"/>
  <c r="D61" i="3"/>
  <c r="D60" i="3"/>
  <c r="D63" i="3"/>
  <c r="I41" i="3"/>
  <c r="H41" i="3"/>
  <c r="H30" i="3" s="1"/>
  <c r="G41" i="3"/>
  <c r="F41" i="3"/>
  <c r="I31" i="3"/>
  <c r="H31" i="3"/>
  <c r="G31" i="3"/>
  <c r="F31" i="3"/>
  <c r="E41" i="3"/>
  <c r="D41" i="3" s="1"/>
  <c r="F30" i="3"/>
  <c r="H47" i="3"/>
  <c r="E30" i="3" l="1"/>
  <c r="D70" i="3"/>
  <c r="I47" i="3"/>
  <c r="G47" i="3"/>
  <c r="G30" i="3" s="1"/>
  <c r="I14" i="3"/>
  <c r="I10" i="3" s="1"/>
  <c r="H10" i="3"/>
  <c r="G14" i="3"/>
  <c r="G10" i="3"/>
  <c r="F14" i="3"/>
  <c r="K14" i="3" s="1"/>
  <c r="F10" i="3"/>
  <c r="E10" i="3"/>
  <c r="D44" i="3"/>
  <c r="D30" i="3"/>
  <c r="I30" i="3"/>
  <c r="K30" i="3"/>
  <c r="D12" i="3"/>
  <c r="D13" i="3"/>
  <c r="D24" i="3"/>
  <c r="D25" i="3"/>
  <c r="D10" i="3" s="1"/>
  <c r="D26" i="3"/>
  <c r="D27" i="3"/>
  <c r="D28" i="3"/>
  <c r="D29" i="3"/>
  <c r="D45" i="3"/>
  <c r="D64" i="3"/>
  <c r="D65" i="3"/>
  <c r="D66" i="3"/>
  <c r="D67" i="3"/>
  <c r="D68" i="3"/>
  <c r="D69" i="3"/>
  <c r="D71" i="3"/>
</calcChain>
</file>

<file path=xl/sharedStrings.xml><?xml version="1.0" encoding="utf-8"?>
<sst xmlns="http://schemas.openxmlformats.org/spreadsheetml/2006/main" count="335" uniqueCount="230">
  <si>
    <t>Наименование показателя</t>
  </si>
  <si>
    <t>в том числе:</t>
  </si>
  <si>
    <t>210</t>
  </si>
  <si>
    <t>КОДЫ</t>
  </si>
  <si>
    <t>Дата</t>
  </si>
  <si>
    <t>по ОКПО</t>
  </si>
  <si>
    <t>ИНН/КПП</t>
  </si>
  <si>
    <t>по ОКЕИ</t>
  </si>
  <si>
    <t>подпись</t>
  </si>
  <si>
    <t>УТВЕРЖДАЮ</t>
  </si>
  <si>
    <t>ПЛАН</t>
  </si>
  <si>
    <t>наименование органа, осуществляющего функции и полномочия учредителя</t>
  </si>
  <si>
    <t>I. Сведения о деятельности учреждения</t>
  </si>
  <si>
    <t>наименование организации</t>
  </si>
  <si>
    <t>адрес фактического местонахождения организации</t>
  </si>
  <si>
    <t>Единица измерения: руб. коп.</t>
  </si>
  <si>
    <t>в том числе (перечень закрепленного собственником имущества за организацией на праве оперативного управления):</t>
  </si>
  <si>
    <t>за счет выделенных собственником имущества организации средств</t>
  </si>
  <si>
    <t>за счет доходов, полученных от иной приносящей доход деятельности</t>
  </si>
  <si>
    <t>балансовая стоимость особо ценного движимого имущества</t>
  </si>
  <si>
    <t>Таблица 1</t>
  </si>
  <si>
    <t>Нефинансовые активы, всего</t>
  </si>
  <si>
    <t>недвижимое имущество, всего</t>
  </si>
  <si>
    <t>остаточная стоимость</t>
  </si>
  <si>
    <t>особо ценное движимое имущество, всего</t>
  </si>
  <si>
    <t>Финансовые активы, всего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</si>
  <si>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</si>
  <si>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</si>
  <si>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</si>
  <si>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</si>
  <si>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</si>
  <si>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</si>
  <si>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</t>
  </si>
  <si>
    <t>долговые обязательства</t>
  </si>
  <si>
    <t>кредиторская задолженность</t>
  </si>
  <si>
    <t>просроченная кредиторская задолженность</t>
  </si>
  <si>
    <t>последнюю отчетную дату</t>
  </si>
  <si>
    <t>Таблица 2</t>
  </si>
  <si>
    <t>код строки</t>
  </si>
  <si>
    <t>Код бюджетной классификации Российской Федерации</t>
  </si>
  <si>
    <t>Объем финансового обеспечения, руб. (с точностью до двух знаков после запятой)</t>
  </si>
  <si>
    <t>всего</t>
  </si>
  <si>
    <t>в том числе</t>
  </si>
  <si>
    <t>субсидия на финансовое обеспечение выполнения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</si>
  <si>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</si>
  <si>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</si>
  <si>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</si>
  <si>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</si>
  <si>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</t>
  </si>
  <si>
    <t>100</t>
  </si>
  <si>
    <t>×</t>
  </si>
  <si>
    <t>в том числе:
доходы от собственности</t>
  </si>
  <si>
    <t>110</t>
  </si>
  <si>
    <t>120</t>
  </si>
  <si>
    <t>доходы от штрафов, пеней, иных сумм принудительного изъятия</t>
  </si>
  <si>
    <t>130</t>
  </si>
  <si>
    <t>иные субсидии предоставленные из бюджета</t>
  </si>
  <si>
    <t>140</t>
  </si>
  <si>
    <t>150</t>
  </si>
  <si>
    <t>доходы от операций с активами</t>
  </si>
  <si>
    <t>160</t>
  </si>
  <si>
    <t>Выплаты по расходам, всего:</t>
  </si>
  <si>
    <t>200</t>
  </si>
  <si>
    <t>Уплата налогов, сборов и иных платежей, всего</t>
  </si>
  <si>
    <t>230</t>
  </si>
  <si>
    <t>Безвозмездные перечисления организациям, всего</t>
  </si>
  <si>
    <t>240</t>
  </si>
  <si>
    <t>Прочие расходы на закупку товаров, работ, услуг, всего</t>
  </si>
  <si>
    <t>250</t>
  </si>
  <si>
    <t>Поступление финансовых активов, всего</t>
  </si>
  <si>
    <t>300</t>
  </si>
  <si>
    <t>310</t>
  </si>
  <si>
    <t>320</t>
  </si>
  <si>
    <t>400</t>
  </si>
  <si>
    <t>410</t>
  </si>
  <si>
    <t>420</t>
  </si>
  <si>
    <t>Остаток средств на начало года</t>
  </si>
  <si>
    <t>Остаток средств на конец года</t>
  </si>
  <si>
    <t>500</t>
  </si>
  <si>
    <t>600</t>
  </si>
  <si>
    <t>доходы от оказания услуг, работ, всего</t>
  </si>
  <si>
    <t>121</t>
  </si>
  <si>
    <t>124</t>
  </si>
  <si>
    <t>125</t>
  </si>
  <si>
    <t>126</t>
  </si>
  <si>
    <t>127</t>
  </si>
  <si>
    <t>…</t>
  </si>
  <si>
    <t>из них:
Увеличение остатков средств</t>
  </si>
  <si>
    <t>Прочие поступления</t>
  </si>
  <si>
    <t>Выбытие финансовых активов, всего</t>
  </si>
  <si>
    <t>из них:
Уменьшение остатков средств</t>
  </si>
  <si>
    <t>Прочие выбытия</t>
  </si>
  <si>
    <t>из них:
указать перечень услуг и работ в соответствии с утвержденным ведомственным перечнем услуг и работ</t>
  </si>
  <si>
    <t>Сумма, руб. (с точностью до двух знаков после запятой)</t>
  </si>
  <si>
    <t>Таблица 3</t>
  </si>
  <si>
    <t>Остаток средств на начало отчетного периода</t>
  </si>
  <si>
    <t>010</t>
  </si>
  <si>
    <t>Остаток средств на конец отчетного периода</t>
  </si>
  <si>
    <t>020</t>
  </si>
  <si>
    <t>030</t>
  </si>
  <si>
    <t>Выбытие</t>
  </si>
  <si>
    <t>040</t>
  </si>
  <si>
    <t>031</t>
  </si>
  <si>
    <t>032</t>
  </si>
  <si>
    <t>033</t>
  </si>
  <si>
    <t xml:space="preserve">из них:
</t>
  </si>
  <si>
    <t>041</t>
  </si>
  <si>
    <t>042</t>
  </si>
  <si>
    <t>034</t>
  </si>
  <si>
    <t>043</t>
  </si>
  <si>
    <t>044</t>
  </si>
  <si>
    <t>Код строки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</si>
  <si>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</si>
  <si>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</si>
  <si>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</si>
  <si>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</si>
  <si>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</si>
  <si>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</si>
  <si>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</si>
  <si>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Выплаты по расходам на закупку товаров, работ, услуг всего:</t>
  </si>
  <si>
    <t>X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</si>
  <si>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</si>
  <si>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</si>
  <si>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 xml:space="preserve">                    </t>
  </si>
  <si>
    <t xml:space="preserve">Поступление </t>
  </si>
  <si>
    <t>5. Справочная информация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</si>
  <si>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</si>
  <si>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</si>
  <si>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</si>
  <si>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</si>
  <si>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Услуги связи</t>
  </si>
  <si>
    <t>Коммунальные услуги</t>
  </si>
  <si>
    <t>Теплоэнергия</t>
  </si>
  <si>
    <t>Поставка электроэнергии</t>
  </si>
  <si>
    <t>Поставка газа</t>
  </si>
  <si>
    <t>Водоснабжение</t>
  </si>
  <si>
    <t>Услуги по содержанию имущества</t>
  </si>
  <si>
    <t>Увеличение стоимости материальных запасов</t>
  </si>
  <si>
    <t xml:space="preserve">Приложение </t>
  </si>
  <si>
    <t xml:space="preserve">к Порядку                                                                                                                                                                                 
составления и утверждения
плана финансово-хозяйственной
деятельности муниципальных
бюджетных и автономных
учреждений Ряжского муниципального района
от 14 марта 2011 года  №175
</t>
  </si>
  <si>
    <t>(расшифровка подписи)</t>
  </si>
  <si>
    <t xml:space="preserve">финансово-хозяйственной деятельности </t>
  </si>
  <si>
    <t xml:space="preserve">Субсидии на выполнение муниципального задания   </t>
  </si>
  <si>
    <t>безвозмездные поступления от наднациональныхорганизаций, правительств иностранных государств,международных финансовых организаций</t>
  </si>
  <si>
    <t>180</t>
  </si>
  <si>
    <t>111</t>
  </si>
  <si>
    <t>112</t>
  </si>
  <si>
    <t xml:space="preserve">из них: оплата труда </t>
  </si>
  <si>
    <t xml:space="preserve"> начисления на выплаты по оплате труда </t>
  </si>
  <si>
    <t>211</t>
  </si>
  <si>
    <t>119</t>
  </si>
  <si>
    <t xml:space="preserve">иные выплаты </t>
  </si>
  <si>
    <t xml:space="preserve"> в том числе:                                            уплата прочих налогов,сборов </t>
  </si>
  <si>
    <t>уплата иных платежей</t>
  </si>
  <si>
    <t>231</t>
  </si>
  <si>
    <t>232</t>
  </si>
  <si>
    <t>850</t>
  </si>
  <si>
    <t>852</t>
  </si>
  <si>
    <t>853</t>
  </si>
  <si>
    <t>Прочие расходы (кроме расходов на закупку товаров,работ, услуг)</t>
  </si>
  <si>
    <t>260</t>
  </si>
  <si>
    <t>244</t>
  </si>
  <si>
    <t>261</t>
  </si>
  <si>
    <t>262</t>
  </si>
  <si>
    <t>263</t>
  </si>
  <si>
    <t>264</t>
  </si>
  <si>
    <t>265</t>
  </si>
  <si>
    <t>266</t>
  </si>
  <si>
    <t>267</t>
  </si>
  <si>
    <t>268</t>
  </si>
  <si>
    <t>270</t>
  </si>
  <si>
    <t>Водоотведение</t>
  </si>
  <si>
    <t>271</t>
  </si>
  <si>
    <t>272</t>
  </si>
  <si>
    <t>001</t>
  </si>
  <si>
    <t>(очередной финансовый год)</t>
  </si>
  <si>
    <t>в том числе на: выплаты персоналу всего:</t>
  </si>
  <si>
    <t>из них: оплата труда (субвенции)</t>
  </si>
  <si>
    <t xml:space="preserve"> начисления на выплаты по оплате труда (субвенции)</t>
  </si>
  <si>
    <t>уплата иных платежей (субвенции)</t>
  </si>
  <si>
    <t>Услуги связи (субвенции)</t>
  </si>
  <si>
    <t xml:space="preserve">Увеличение стоимости основных средств </t>
  </si>
  <si>
    <t>Увеличение стоимости основных средств (субвенции)</t>
  </si>
  <si>
    <t>Увеличение стоимости материальных запасов (субвенции)</t>
  </si>
  <si>
    <t xml:space="preserve">Руководитель </t>
  </si>
  <si>
    <t xml:space="preserve">(подпись)    </t>
  </si>
  <si>
    <t>М.П.</t>
  </si>
  <si>
    <t>Главный бухгалтер</t>
  </si>
  <si>
    <t>______________</t>
  </si>
  <si>
    <t>_______________</t>
  </si>
  <si>
    <t xml:space="preserve">                                            (подпись)   </t>
  </si>
  <si>
    <t xml:space="preserve">                                             (подпись)   </t>
  </si>
  <si>
    <t>Руководитель                                _______________</t>
  </si>
  <si>
    <t>Главный бухгалтер                        _______________</t>
  </si>
  <si>
    <t>1.Показатели финансового состояния организации</t>
  </si>
  <si>
    <t>2.Показатели по поступлениям и выплатам организации</t>
  </si>
  <si>
    <t xml:space="preserve">4.Сведения о средствах, поступающих
            во временное распоряжение учреждения (подразделения)
</t>
  </si>
  <si>
    <t>0</t>
  </si>
  <si>
    <t>1.1. Цели деятельности организации :  осуществление образовательной деятельности по образовательным программам дошкольного образования, присмотр и уход за детьми</t>
  </si>
  <si>
    <t>1.3. Перечень  услуг  (работ), осуществляемых на платной основе :  нет</t>
  </si>
  <si>
    <t>1.2. Виды деятельности организации : дошкольное образование (предшествующее  начальному общему образованию)</t>
  </si>
  <si>
    <t>6214004420/621401001</t>
  </si>
  <si>
    <t>Муниципальное дошкольное образовательное учреждение "Ряжский детский сад № 4"</t>
  </si>
  <si>
    <t>391960 Рязанская область, г.Ряжск, ул. Высотная, д. 18</t>
  </si>
  <si>
    <t>Лотарева Н.А.</t>
  </si>
  <si>
    <t>1.4. Общая балансовая стоимость недвижимого муниципального имущества на дату составления Плана : 7877337,09</t>
  </si>
  <si>
    <t>269</t>
  </si>
  <si>
    <t>273</t>
  </si>
  <si>
    <t>274</t>
  </si>
  <si>
    <t>275</t>
  </si>
  <si>
    <t>276</t>
  </si>
  <si>
    <t xml:space="preserve">Прочие расходы </t>
  </si>
  <si>
    <t xml:space="preserve">                                                                                                                                                                                                                             Заведующий                                                         </t>
  </si>
  <si>
    <t>на 2018 г. очередной финансовый год</t>
  </si>
  <si>
    <t>на 2019 г. 1-ый год планового периода</t>
  </si>
  <si>
    <t>на 2020 г. 2-ой год планового периода</t>
  </si>
  <si>
    <t xml:space="preserve">                                                                                                                   на 2018 год</t>
  </si>
  <si>
    <t>1.5. Общая балансовая стоимость движимого муниципального имущества на дату составления Плана : 1585663.25</t>
  </si>
  <si>
    <t>на 1 января 2018  г.</t>
  </si>
  <si>
    <t>Прочие работы, услуги</t>
  </si>
  <si>
    <t>Прочие работы, услуги(субвенции)</t>
  </si>
  <si>
    <t>Бозванова О.В.</t>
  </si>
  <si>
    <t xml:space="preserve">                                                                                                  "29 "      декабря    2018  г.</t>
  </si>
  <si>
    <t>Управление образования и молодежноой политики муниципального образования - Ряжский муниципальный район Рязанской области</t>
  </si>
  <si>
    <t>на 29 декабря  2018 г.</t>
  </si>
  <si>
    <t>на29 декабря  2018 г.</t>
  </si>
  <si>
    <t>3. Показатели выплат по расходам на закупку товаров, работ, услуг учреждения                                                                         на   31 декабря 2018 года.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</si>
  <si>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</si>
  <si>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</t>
  </si>
  <si>
    <t xml:space="preserve">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</si>
</sst>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16" fillId="0" borderId="0"/>
    <xf numFmtId="0" fontId="15" fillId="0" borderId="0"/>
  </cellStyleXfs>
  <cellXfs count="12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7" fillId="0" borderId="2" xfId="2" applyFont="1" applyBorder="1" applyAlignment="1"/>
    <xf numFmtId="0" fontId="8" fillId="0" borderId="0" xfId="2" applyFont="1" applyAlignment="1">
      <alignment horizontal="center" vertical="top"/>
    </xf>
    <xf numFmtId="0" fontId="7" fillId="0" borderId="0" xfId="2" applyFont="1" applyBorder="1" applyAlignment="1"/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8" xfId="0" applyFont="1" applyBorder="1" applyAlignment="1">
      <alignment horizontal="center" vertical="center" wrapText="1"/>
    </xf>
    <xf numFmtId="0" fontId="17" fillId="0" borderId="6" xfId="1" applyBorder="1" applyAlignment="1">
      <alignment vertical="center" wrapText="1"/>
    </xf>
    <xf numFmtId="0" fontId="10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49" fontId="11" fillId="0" borderId="5" xfId="0" applyNumberFormat="1" applyFont="1" applyBorder="1" applyAlignment="1">
      <alignment horizontal="center" vertical="center" wrapText="1"/>
    </xf>
    <xf numFmtId="0" fontId="15" fillId="0" borderId="0" xfId="3"/>
    <xf numFmtId="0" fontId="15" fillId="0" borderId="0" xfId="3" applyBorder="1"/>
    <xf numFmtId="0" fontId="15" fillId="0" borderId="0" xfId="3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left"/>
    </xf>
    <xf numFmtId="0" fontId="12" fillId="0" borderId="0" xfId="3" applyFont="1" applyAlignment="1"/>
    <xf numFmtId="0" fontId="1" fillId="0" borderId="2" xfId="3" applyFont="1" applyBorder="1"/>
    <xf numFmtId="0" fontId="1" fillId="0" borderId="0" xfId="3" applyFont="1" applyBorder="1"/>
    <xf numFmtId="0" fontId="15" fillId="0" borderId="2" xfId="3" applyBorder="1"/>
    <xf numFmtId="0" fontId="12" fillId="0" borderId="0" xfId="3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wrapText="1"/>
    </xf>
    <xf numFmtId="2" fontId="11" fillId="0" borderId="5" xfId="0" applyNumberFormat="1" applyFont="1" applyBorder="1" applyAlignment="1">
      <alignment horizontal="center" vertical="center" wrapText="1"/>
    </xf>
    <xf numFmtId="0" fontId="15" fillId="0" borderId="2" xfId="3" applyFont="1" applyBorder="1"/>
    <xf numFmtId="0" fontId="11" fillId="2" borderId="5" xfId="0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horizontal="left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11" xfId="1" applyBorder="1" applyAlignment="1">
      <alignment horizontal="center" vertical="center" wrapText="1"/>
    </xf>
    <xf numFmtId="0" fontId="17" fillId="0" borderId="12" xfId="1" applyBorder="1" applyAlignment="1">
      <alignment horizontal="center" vertical="center" wrapText="1"/>
    </xf>
    <xf numFmtId="0" fontId="17" fillId="0" borderId="7" xfId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7" fillId="0" borderId="0" xfId="2" applyNumberFormat="1" applyFont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2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" fillId="0" borderId="22" xfId="0" applyFont="1" applyBorder="1" applyAlignment="1">
      <alignment horizontal="right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7" fillId="0" borderId="0" xfId="2" applyFont="1" applyAlignment="1">
      <alignment horizontal="right"/>
    </xf>
    <xf numFmtId="0" fontId="8" fillId="0" borderId="0" xfId="2" applyFont="1" applyAlignment="1">
      <alignment horizontal="right" vertical="top"/>
    </xf>
    <xf numFmtId="0" fontId="4" fillId="0" borderId="0" xfId="0" applyFont="1" applyAlignment="1">
      <alignment horizontal="right" vertical="center" wrapText="1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FE341421B834DD54FCADB10B64F07207CCBA6D485CB5FFCE14C7CB6329K8j3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FE341421B834DD54FCADB10B64F07207CCBA674B5AB0FFCE14C7CB6329K8j3O" TargetMode="External"/><Relationship Id="rId1" Type="http://schemas.openxmlformats.org/officeDocument/2006/relationships/hyperlink" Target="consultantplus://offline/ref=FE341421B834DD54FCADB10B64F07207CCB5634F5DB4FFCE14C7CB6329K8j3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C19" sqref="C19"/>
    </sheetView>
  </sheetViews>
  <sheetFormatPr defaultRowHeight="12.75" x14ac:dyDescent="0.2"/>
  <cols>
    <col min="1" max="1" width="36.42578125" customWidth="1"/>
    <col min="2" max="2" width="24.42578125" customWidth="1"/>
    <col min="3" max="3" width="25.140625" customWidth="1"/>
  </cols>
  <sheetData>
    <row r="1" spans="1:10" ht="15.75" x14ac:dyDescent="0.2">
      <c r="A1" s="28" t="s">
        <v>125</v>
      </c>
    </row>
    <row r="2" spans="1:10" ht="16.5" thickBot="1" x14ac:dyDescent="0.25">
      <c r="A2" s="39"/>
    </row>
    <row r="3" spans="1:10" ht="16.5" thickBot="1" x14ac:dyDescent="0.25">
      <c r="A3" s="40" t="s">
        <v>0</v>
      </c>
      <c r="B3" s="38" t="s">
        <v>111</v>
      </c>
      <c r="C3" s="38" t="s">
        <v>126</v>
      </c>
    </row>
    <row r="4" spans="1:10" ht="16.5" thickBot="1" x14ac:dyDescent="0.25">
      <c r="A4" s="32">
        <v>1</v>
      </c>
      <c r="B4" s="30">
        <v>2</v>
      </c>
      <c r="C4" s="30">
        <v>3</v>
      </c>
    </row>
    <row r="5" spans="1:10" ht="36.75" customHeight="1" thickBot="1" x14ac:dyDescent="0.25">
      <c r="A5" s="34" t="s">
        <v>127</v>
      </c>
      <c r="B5" s="30">
        <v>10</v>
      </c>
      <c r="C5" s="68">
        <v>0</v>
      </c>
    </row>
    <row r="6" spans="1:10" ht="84" customHeight="1" thickBot="1" x14ac:dyDescent="0.25">
      <c r="A6" s="41" t="s">
        <v>128</v>
      </c>
      <c r="B6" s="30">
        <v>20</v>
      </c>
      <c r="C6" s="68">
        <v>0</v>
      </c>
    </row>
    <row r="7" spans="1:10" ht="77.25" customHeight="1" thickBot="1" x14ac:dyDescent="0.25">
      <c r="A7" s="34" t="s">
        <v>129</v>
      </c>
      <c r="B7" s="30">
        <v>30</v>
      </c>
      <c r="C7" s="68">
        <v>0</v>
      </c>
    </row>
    <row r="8" spans="1:10" ht="15" x14ac:dyDescent="0.2">
      <c r="A8" s="42"/>
    </row>
    <row r="10" spans="1:10" s="1" customFormat="1" ht="13.5" x14ac:dyDescent="0.25">
      <c r="A10" s="60" t="s">
        <v>184</v>
      </c>
      <c r="B10" s="63" t="s">
        <v>188</v>
      </c>
      <c r="C10" s="62" t="s">
        <v>221</v>
      </c>
      <c r="D10" s="61"/>
      <c r="E10" s="63"/>
      <c r="F10" s="61"/>
      <c r="G10" s="63"/>
      <c r="H10" s="65"/>
      <c r="I10" s="15"/>
      <c r="J10" s="15"/>
    </row>
    <row r="11" spans="1:10" s="1" customFormat="1" x14ac:dyDescent="0.2">
      <c r="A11" s="56"/>
      <c r="B11" s="59" t="s">
        <v>185</v>
      </c>
      <c r="C11" s="59" t="s">
        <v>140</v>
      </c>
      <c r="D11" s="56"/>
      <c r="E11" s="63"/>
      <c r="F11" s="56"/>
      <c r="G11" s="63"/>
      <c r="H11" s="57"/>
      <c r="I11" s="15"/>
      <c r="J11" s="15"/>
    </row>
    <row r="12" spans="1:10" s="1" customFormat="1" x14ac:dyDescent="0.2">
      <c r="A12" s="59"/>
      <c r="B12" s="58" t="s">
        <v>186</v>
      </c>
      <c r="C12" s="56"/>
      <c r="D12" s="56"/>
      <c r="E12" s="57"/>
      <c r="F12" s="56"/>
      <c r="G12" s="57"/>
      <c r="H12" s="57"/>
      <c r="I12" s="15"/>
      <c r="J12" s="15"/>
    </row>
    <row r="13" spans="1:10" s="1" customFormat="1" x14ac:dyDescent="0.2">
      <c r="A13" s="59" t="s">
        <v>187</v>
      </c>
      <c r="B13" s="63" t="s">
        <v>189</v>
      </c>
      <c r="C13" s="62" t="s">
        <v>204</v>
      </c>
      <c r="D13" s="56"/>
      <c r="E13" s="63"/>
      <c r="F13" s="56"/>
      <c r="G13" s="63"/>
      <c r="H13" s="57"/>
      <c r="I13" s="15"/>
      <c r="J13" s="15"/>
    </row>
    <row r="14" spans="1:10" s="1" customFormat="1" x14ac:dyDescent="0.2">
      <c r="A14" s="56"/>
      <c r="B14" s="59" t="s">
        <v>185</v>
      </c>
      <c r="C14" s="59" t="s">
        <v>140</v>
      </c>
      <c r="D14" s="56"/>
      <c r="E14" s="63"/>
      <c r="F14" s="56"/>
      <c r="G14" s="63"/>
      <c r="H14" s="57"/>
      <c r="I14" s="15"/>
      <c r="J14" s="15"/>
    </row>
    <row r="15" spans="1:10" x14ac:dyDescent="0.2">
      <c r="G15" s="66"/>
      <c r="H15" s="66"/>
      <c r="I15" s="66"/>
      <c r="J15" s="66"/>
    </row>
    <row r="16" spans="1:10" x14ac:dyDescent="0.2">
      <c r="G16" s="66"/>
      <c r="H16" s="66"/>
      <c r="I16" s="66"/>
      <c r="J16" s="66"/>
    </row>
  </sheetData>
  <phoneticPr fontId="0" type="noConversion"/>
  <hyperlinks>
    <hyperlink ref="A6" r:id="rId1" display="consultantplus://offline/ref=FE341421B834DD54FCADB10B64F07207CCBA6D485CB5FFCE14C7CB6329K8j3O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110" zoomScaleSheetLayoutView="110" workbookViewId="0">
      <selection activeCell="F17" sqref="F17"/>
    </sheetView>
  </sheetViews>
  <sheetFormatPr defaultColWidth="8.85546875" defaultRowHeight="12.75" x14ac:dyDescent="0.2"/>
  <cols>
    <col min="1" max="1" width="6.7109375" style="1" customWidth="1"/>
    <col min="2" max="2" width="52" style="1" customWidth="1"/>
    <col min="3" max="3" width="5" style="1" customWidth="1"/>
    <col min="4" max="4" width="18.140625" style="27" customWidth="1"/>
    <col min="5" max="5" width="13" style="1" bestFit="1" customWidth="1"/>
    <col min="6" max="6" width="18.28515625" style="1" customWidth="1"/>
    <col min="7" max="16384" width="8.85546875" style="1"/>
  </cols>
  <sheetData>
    <row r="1" spans="2:4" ht="63.75" customHeight="1" x14ac:dyDescent="0.2"/>
    <row r="2" spans="2:4" x14ac:dyDescent="0.2">
      <c r="D2" s="26" t="s">
        <v>94</v>
      </c>
    </row>
    <row r="3" spans="2:4" ht="39.75" customHeight="1" x14ac:dyDescent="0.2">
      <c r="B3" s="73" t="s">
        <v>196</v>
      </c>
      <c r="C3" s="73"/>
      <c r="D3" s="73"/>
    </row>
    <row r="4" spans="2:4" x14ac:dyDescent="0.2">
      <c r="B4" s="73" t="s">
        <v>225</v>
      </c>
      <c r="C4" s="73"/>
      <c r="D4" s="73"/>
    </row>
    <row r="5" spans="2:4" ht="21" customHeight="1" x14ac:dyDescent="0.2">
      <c r="B5" s="74" t="s">
        <v>175</v>
      </c>
      <c r="C5" s="74"/>
      <c r="D5" s="74"/>
    </row>
    <row r="6" spans="2:4" s="23" customFormat="1" ht="17.25" customHeight="1" x14ac:dyDescent="0.2">
      <c r="B6" s="75" t="s">
        <v>0</v>
      </c>
      <c r="C6" s="75" t="s">
        <v>38</v>
      </c>
      <c r="D6" s="76" t="s">
        <v>93</v>
      </c>
    </row>
    <row r="7" spans="2:4" s="23" customFormat="1" ht="10.5" x14ac:dyDescent="0.2">
      <c r="B7" s="75"/>
      <c r="C7" s="75"/>
      <c r="D7" s="76"/>
    </row>
    <row r="8" spans="2:4" s="23" customFormat="1" ht="51.75" customHeight="1" x14ac:dyDescent="0.2">
      <c r="B8" s="75"/>
      <c r="C8" s="75"/>
      <c r="D8" s="76"/>
    </row>
    <row r="9" spans="2:4" s="23" customFormat="1" ht="10.5" x14ac:dyDescent="0.2">
      <c r="B9" s="75"/>
      <c r="C9" s="75"/>
      <c r="D9" s="76"/>
    </row>
    <row r="10" spans="2:4" x14ac:dyDescent="0.2">
      <c r="B10" s="24" t="s">
        <v>95</v>
      </c>
      <c r="C10" s="25" t="s">
        <v>96</v>
      </c>
      <c r="D10" s="25" t="s">
        <v>197</v>
      </c>
    </row>
    <row r="11" spans="2:4" x14ac:dyDescent="0.2">
      <c r="B11" s="24" t="s">
        <v>97</v>
      </c>
      <c r="C11" s="25" t="s">
        <v>98</v>
      </c>
      <c r="D11" s="25" t="s">
        <v>197</v>
      </c>
    </row>
    <row r="12" spans="2:4" x14ac:dyDescent="0.2">
      <c r="B12" s="24" t="s">
        <v>124</v>
      </c>
      <c r="C12" s="25" t="s">
        <v>99</v>
      </c>
      <c r="D12" s="25" t="s">
        <v>197</v>
      </c>
    </row>
    <row r="13" spans="2:4" ht="25.5" x14ac:dyDescent="0.2">
      <c r="B13" s="24" t="s">
        <v>105</v>
      </c>
      <c r="C13" s="25" t="s">
        <v>102</v>
      </c>
      <c r="D13" s="25"/>
    </row>
    <row r="14" spans="2:4" x14ac:dyDescent="0.2">
      <c r="B14" s="24"/>
      <c r="C14" s="25" t="s">
        <v>103</v>
      </c>
      <c r="D14" s="25"/>
    </row>
    <row r="15" spans="2:4" x14ac:dyDescent="0.2">
      <c r="B15" s="24"/>
      <c r="C15" s="25" t="s">
        <v>104</v>
      </c>
      <c r="D15" s="25"/>
    </row>
    <row r="16" spans="2:4" x14ac:dyDescent="0.2">
      <c r="B16" s="24"/>
      <c r="C16" s="25" t="s">
        <v>108</v>
      </c>
      <c r="D16" s="25"/>
    </row>
    <row r="17" spans="1:8" x14ac:dyDescent="0.2">
      <c r="B17" s="24"/>
      <c r="C17" s="25" t="s">
        <v>86</v>
      </c>
      <c r="D17" s="25"/>
    </row>
    <row r="18" spans="1:8" x14ac:dyDescent="0.2">
      <c r="B18" s="24" t="s">
        <v>100</v>
      </c>
      <c r="C18" s="25" t="s">
        <v>101</v>
      </c>
      <c r="D18" s="25" t="s">
        <v>197</v>
      </c>
    </row>
    <row r="19" spans="1:8" ht="25.5" x14ac:dyDescent="0.2">
      <c r="B19" s="24" t="s">
        <v>105</v>
      </c>
      <c r="C19" s="25" t="s">
        <v>106</v>
      </c>
      <c r="D19" s="25"/>
    </row>
    <row r="20" spans="1:8" x14ac:dyDescent="0.2">
      <c r="B20" s="24"/>
      <c r="C20" s="25" t="s">
        <v>107</v>
      </c>
      <c r="D20" s="25"/>
    </row>
    <row r="21" spans="1:8" x14ac:dyDescent="0.2">
      <c r="B21" s="24"/>
      <c r="C21" s="25" t="s">
        <v>109</v>
      </c>
      <c r="D21" s="25"/>
    </row>
    <row r="22" spans="1:8" x14ac:dyDescent="0.2">
      <c r="B22" s="24"/>
      <c r="C22" s="25" t="s">
        <v>110</v>
      </c>
      <c r="D22" s="25"/>
    </row>
    <row r="23" spans="1:8" x14ac:dyDescent="0.2">
      <c r="B23" s="24"/>
      <c r="C23" s="25" t="s">
        <v>86</v>
      </c>
      <c r="D23" s="25"/>
    </row>
    <row r="25" spans="1:8" ht="13.5" x14ac:dyDescent="0.25">
      <c r="A25" s="72" t="s">
        <v>192</v>
      </c>
      <c r="B25" s="72"/>
      <c r="C25" s="62"/>
      <c r="D25" s="62" t="s">
        <v>221</v>
      </c>
      <c r="E25" s="63"/>
      <c r="F25" s="65"/>
      <c r="G25" s="63"/>
      <c r="H25" s="65"/>
    </row>
    <row r="26" spans="1:8" x14ac:dyDescent="0.2">
      <c r="A26" s="56"/>
      <c r="B26" s="59" t="s">
        <v>191</v>
      </c>
      <c r="C26" s="59" t="s">
        <v>140</v>
      </c>
      <c r="D26" s="56"/>
      <c r="E26" s="63"/>
      <c r="F26" s="57"/>
      <c r="G26" s="63"/>
      <c r="H26" s="57"/>
    </row>
    <row r="27" spans="1:8" x14ac:dyDescent="0.2">
      <c r="A27" s="59"/>
      <c r="B27" s="59"/>
      <c r="C27" s="56"/>
      <c r="D27" s="58" t="s">
        <v>186</v>
      </c>
      <c r="E27" s="57"/>
      <c r="F27" s="57"/>
      <c r="G27" s="57"/>
      <c r="H27" s="57"/>
    </row>
    <row r="28" spans="1:8" x14ac:dyDescent="0.2">
      <c r="A28" s="72" t="s">
        <v>193</v>
      </c>
      <c r="B28" s="72"/>
      <c r="C28" s="62"/>
      <c r="D28" s="69" t="s">
        <v>204</v>
      </c>
      <c r="E28" s="63"/>
      <c r="F28" s="57"/>
      <c r="G28" s="63"/>
      <c r="H28" s="57"/>
    </row>
    <row r="29" spans="1:8" x14ac:dyDescent="0.2">
      <c r="A29" s="56"/>
      <c r="B29" s="59" t="s">
        <v>190</v>
      </c>
      <c r="C29" s="59" t="s">
        <v>140</v>
      </c>
      <c r="D29" s="56"/>
      <c r="E29" s="63"/>
      <c r="F29" s="57"/>
      <c r="G29" s="63"/>
      <c r="H29" s="57"/>
    </row>
    <row r="30" spans="1:8" x14ac:dyDescent="0.2">
      <c r="F30" s="15"/>
      <c r="G30" s="15"/>
      <c r="H30" s="15"/>
    </row>
    <row r="31" spans="1:8" x14ac:dyDescent="0.2">
      <c r="F31" s="15"/>
      <c r="G31" s="15"/>
      <c r="H31" s="15"/>
    </row>
    <row r="32" spans="1:8" x14ac:dyDescent="0.2">
      <c r="F32" s="15"/>
      <c r="G32" s="15"/>
      <c r="H32" s="15"/>
    </row>
    <row r="33" spans="6:8" x14ac:dyDescent="0.2">
      <c r="F33" s="15"/>
      <c r="G33" s="15"/>
      <c r="H33" s="15"/>
    </row>
    <row r="34" spans="6:8" x14ac:dyDescent="0.2">
      <c r="F34" s="15"/>
      <c r="G34" s="15"/>
      <c r="H34" s="15"/>
    </row>
  </sheetData>
  <mergeCells count="8">
    <mergeCell ref="A28:B28"/>
    <mergeCell ref="A25:B25"/>
    <mergeCell ref="B3:D3"/>
    <mergeCell ref="B4:D4"/>
    <mergeCell ref="B5:D5"/>
    <mergeCell ref="B6:B9"/>
    <mergeCell ref="C6:C9"/>
    <mergeCell ref="D6:D9"/>
  </mergeCells>
  <phoneticPr fontId="0" type="noConversion"/>
  <pageMargins left="0.59055118110236227" right="0" top="0.39370078740157483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89" zoomScaleSheetLayoutView="89" workbookViewId="0">
      <selection activeCell="G7" sqref="G7:I7"/>
    </sheetView>
  </sheetViews>
  <sheetFormatPr defaultRowHeight="12.75" x14ac:dyDescent="0.2"/>
  <cols>
    <col min="1" max="1" width="13" customWidth="1"/>
    <col min="2" max="2" width="5.5703125" customWidth="1"/>
    <col min="3" max="3" width="6.42578125" customWidth="1"/>
    <col min="4" max="4" width="13.140625" customWidth="1"/>
    <col min="5" max="5" width="14" customWidth="1"/>
    <col min="6" max="6" width="15" customWidth="1"/>
    <col min="7" max="7" width="13.28515625" customWidth="1"/>
    <col min="8" max="8" width="12.5703125" customWidth="1"/>
    <col min="9" max="9" width="13.5703125" customWidth="1"/>
    <col min="10" max="10" width="8.85546875" customWidth="1"/>
    <col min="11" max="11" width="8.28515625" customWidth="1"/>
    <col min="12" max="12" width="13.7109375" hidden="1" customWidth="1"/>
  </cols>
  <sheetData>
    <row r="1" spans="1:12" ht="15.75" x14ac:dyDescent="0.2">
      <c r="A1" s="28"/>
      <c r="B1" s="79" t="s">
        <v>226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.75" x14ac:dyDescent="0.2">
      <c r="A2" s="2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6" customHeight="1" x14ac:dyDescent="0.2">
      <c r="A3" s="2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5.75" thickBot="1" x14ac:dyDescent="0.25">
      <c r="A4" s="29"/>
    </row>
    <row r="5" spans="1:12" ht="31.5" customHeight="1" thickBot="1" x14ac:dyDescent="0.25">
      <c r="A5" s="80" t="s">
        <v>0</v>
      </c>
      <c r="B5" s="80" t="s">
        <v>111</v>
      </c>
      <c r="C5" s="80" t="s">
        <v>112</v>
      </c>
      <c r="D5" s="83" t="s">
        <v>113</v>
      </c>
      <c r="E5" s="84"/>
      <c r="F5" s="84"/>
      <c r="G5" s="84"/>
      <c r="H5" s="84"/>
      <c r="I5" s="84"/>
      <c r="J5" s="84"/>
      <c r="K5" s="84"/>
      <c r="L5" s="85"/>
    </row>
    <row r="6" spans="1:12" ht="16.5" thickBot="1" x14ac:dyDescent="0.25">
      <c r="A6" s="81"/>
      <c r="B6" s="81"/>
      <c r="C6" s="81"/>
      <c r="D6" s="86" t="s">
        <v>114</v>
      </c>
      <c r="E6" s="87"/>
      <c r="F6" s="88"/>
      <c r="G6" s="83" t="s">
        <v>1</v>
      </c>
      <c r="H6" s="84"/>
      <c r="I6" s="84"/>
      <c r="J6" s="84"/>
      <c r="K6" s="84"/>
      <c r="L6" s="85"/>
    </row>
    <row r="7" spans="1:12" ht="102" customHeight="1" thickBot="1" x14ac:dyDescent="0.25">
      <c r="A7" s="81"/>
      <c r="B7" s="81"/>
      <c r="C7" s="81"/>
      <c r="D7" s="89"/>
      <c r="E7" s="90"/>
      <c r="F7" s="91"/>
      <c r="G7" s="92" t="s">
        <v>115</v>
      </c>
      <c r="H7" s="93"/>
      <c r="I7" s="94"/>
      <c r="J7" s="92" t="s">
        <v>116</v>
      </c>
      <c r="K7" s="93"/>
      <c r="L7" s="94"/>
    </row>
    <row r="8" spans="1:12" ht="126.75" thickBot="1" x14ac:dyDescent="0.25">
      <c r="A8" s="82"/>
      <c r="B8" s="82"/>
      <c r="C8" s="82"/>
      <c r="D8" s="30" t="s">
        <v>213</v>
      </c>
      <c r="E8" s="30" t="s">
        <v>214</v>
      </c>
      <c r="F8" s="30" t="s">
        <v>215</v>
      </c>
      <c r="G8" s="30" t="s">
        <v>213</v>
      </c>
      <c r="H8" s="30" t="s">
        <v>214</v>
      </c>
      <c r="I8" s="30" t="s">
        <v>215</v>
      </c>
      <c r="J8" s="30" t="s">
        <v>117</v>
      </c>
      <c r="K8" s="30" t="s">
        <v>118</v>
      </c>
      <c r="L8" s="31" t="s">
        <v>118</v>
      </c>
    </row>
    <row r="9" spans="1:12" ht="16.5" thickBot="1" x14ac:dyDescent="0.25">
      <c r="A9" s="32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3">
        <v>12</v>
      </c>
    </row>
    <row r="10" spans="1:12" ht="95.25" thickBot="1" x14ac:dyDescent="0.25">
      <c r="A10" s="34" t="s">
        <v>119</v>
      </c>
      <c r="B10" s="55" t="s">
        <v>174</v>
      </c>
      <c r="C10" s="30" t="s">
        <v>120</v>
      </c>
      <c r="D10" s="70">
        <v>3483543.6</v>
      </c>
      <c r="E10" s="36">
        <v>3657232.08</v>
      </c>
      <c r="F10" s="36">
        <v>3896490.26</v>
      </c>
      <c r="G10" s="36">
        <v>3483543.6</v>
      </c>
      <c r="H10" s="36">
        <v>3657232.08</v>
      </c>
      <c r="I10" s="36">
        <v>3896490.26</v>
      </c>
      <c r="J10" s="36"/>
      <c r="K10" s="36"/>
      <c r="L10" s="35"/>
    </row>
    <row r="11" spans="1:12" ht="124.5" customHeight="1" thickBot="1" x14ac:dyDescent="0.25">
      <c r="A11" s="34" t="s">
        <v>121</v>
      </c>
      <c r="B11" s="30">
        <v>1001</v>
      </c>
      <c r="C11" s="30" t="s">
        <v>120</v>
      </c>
      <c r="D11" s="36">
        <v>1450</v>
      </c>
      <c r="E11" s="36">
        <v>0</v>
      </c>
      <c r="F11" s="36">
        <v>0</v>
      </c>
      <c r="G11" s="36">
        <v>1450</v>
      </c>
      <c r="H11" s="36">
        <v>0</v>
      </c>
      <c r="I11" s="36">
        <v>0</v>
      </c>
      <c r="J11" s="36"/>
      <c r="K11" s="36"/>
      <c r="L11" s="35"/>
    </row>
    <row r="12" spans="1:12" ht="16.5" hidden="1" thickBot="1" x14ac:dyDescent="0.25">
      <c r="A12" s="34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5"/>
    </row>
    <row r="13" spans="1:12" ht="101.25" customHeight="1" thickBot="1" x14ac:dyDescent="0.25">
      <c r="A13" s="34" t="s">
        <v>122</v>
      </c>
      <c r="B13" s="30">
        <v>2001</v>
      </c>
      <c r="C13" s="36">
        <v>2017</v>
      </c>
      <c r="D13" s="36">
        <v>3482093.6</v>
      </c>
      <c r="E13" s="36">
        <v>3657232.08</v>
      </c>
      <c r="F13" s="36">
        <v>3896490.26</v>
      </c>
      <c r="G13" s="36">
        <v>3482093.6</v>
      </c>
      <c r="H13" s="36">
        <v>3657232.08</v>
      </c>
      <c r="I13" s="36">
        <v>3896490.26</v>
      </c>
      <c r="J13" s="36"/>
      <c r="K13" s="36"/>
      <c r="L13" s="35"/>
    </row>
    <row r="14" spans="1:12" ht="16.5" hidden="1" thickBot="1" x14ac:dyDescent="0.25">
      <c r="A14" s="34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5"/>
    </row>
    <row r="15" spans="1:12" ht="13.5" x14ac:dyDescent="0.2">
      <c r="A15" s="37" t="s">
        <v>123</v>
      </c>
    </row>
    <row r="17" spans="1:9" x14ac:dyDescent="0.2">
      <c r="A17" s="77" t="s">
        <v>184</v>
      </c>
      <c r="B17" s="77"/>
      <c r="D17" s="78"/>
      <c r="E17" s="78"/>
      <c r="H17" s="62" t="s">
        <v>221</v>
      </c>
      <c r="I17" s="62"/>
    </row>
    <row r="18" spans="1:9" x14ac:dyDescent="0.2">
      <c r="D18" s="59" t="s">
        <v>185</v>
      </c>
      <c r="H18" s="59" t="s">
        <v>140</v>
      </c>
      <c r="I18" s="56"/>
    </row>
    <row r="19" spans="1:9" x14ac:dyDescent="0.2">
      <c r="H19" s="56"/>
      <c r="I19" s="58" t="s">
        <v>186</v>
      </c>
    </row>
    <row r="20" spans="1:9" x14ac:dyDescent="0.2">
      <c r="A20" s="77" t="s">
        <v>187</v>
      </c>
      <c r="B20" s="77"/>
      <c r="D20" s="78"/>
      <c r="E20" s="78"/>
      <c r="H20" s="62" t="s">
        <v>204</v>
      </c>
      <c r="I20" s="64"/>
    </row>
    <row r="21" spans="1:9" x14ac:dyDescent="0.2">
      <c r="D21" s="59" t="s">
        <v>185</v>
      </c>
      <c r="H21" s="59" t="s">
        <v>140</v>
      </c>
      <c r="I21" s="56"/>
    </row>
  </sheetData>
  <mergeCells count="13">
    <mergeCell ref="A17:B17"/>
    <mergeCell ref="A20:B20"/>
    <mergeCell ref="D17:E17"/>
    <mergeCell ref="D20:E20"/>
    <mergeCell ref="B1:L3"/>
    <mergeCell ref="A5:A8"/>
    <mergeCell ref="B5:B8"/>
    <mergeCell ref="C5:C8"/>
    <mergeCell ref="D5:L5"/>
    <mergeCell ref="D6:F7"/>
    <mergeCell ref="G6:L6"/>
    <mergeCell ref="G7:I7"/>
    <mergeCell ref="J7:L7"/>
  </mergeCells>
  <phoneticPr fontId="0" type="noConversion"/>
  <hyperlinks>
    <hyperlink ref="G7" r:id="rId1" display="consultantplus://offline/ref=FE341421B834DD54FCADB10B64F07207CCB5634F5DB4FFCE14C7CB6329K8j3O"/>
    <hyperlink ref="J7" r:id="rId2" display="consultantplus://offline/ref=FE341421B834DD54FCADB10B64F07207CCBA674B5AB0FFCE14C7CB6329K8j3O"/>
  </hyperlinks>
  <pageMargins left="0.70866141732283472" right="0.70866141732283472" top="0.74803149606299213" bottom="0.74803149606299213" header="0.31496062992125984" footer="0.31496062992125984"/>
  <pageSetup paperSize="9" scale="70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25" zoomScale="110" zoomScaleSheetLayoutView="110" workbookViewId="0">
      <selection activeCell="D47" sqref="D47"/>
    </sheetView>
  </sheetViews>
  <sheetFormatPr defaultColWidth="8.85546875" defaultRowHeight="12.75" x14ac:dyDescent="0.2"/>
  <cols>
    <col min="1" max="1" width="29.5703125" style="1" customWidth="1"/>
    <col min="2" max="2" width="5.5703125" style="1" customWidth="1"/>
    <col min="3" max="3" width="7.42578125" style="27" customWidth="1"/>
    <col min="4" max="4" width="13.140625" style="1" customWidth="1"/>
    <col min="5" max="5" width="15.85546875" style="1" customWidth="1"/>
    <col min="6" max="6" width="12.28515625" style="1" customWidth="1"/>
    <col min="7" max="7" width="10" style="1" customWidth="1"/>
    <col min="8" max="8" width="13" style="1" customWidth="1"/>
    <col min="9" max="9" width="11.28515625" style="1" customWidth="1"/>
    <col min="10" max="10" width="13" style="1" bestFit="1" customWidth="1"/>
    <col min="11" max="11" width="18.28515625" style="1" customWidth="1"/>
    <col min="12" max="16384" width="8.85546875" style="1"/>
  </cols>
  <sheetData>
    <row r="1" spans="1:11" hidden="1" x14ac:dyDescent="0.2"/>
    <row r="2" spans="1:11" x14ac:dyDescent="0.2">
      <c r="H2" s="95" t="s">
        <v>37</v>
      </c>
      <c r="I2" s="95"/>
    </row>
    <row r="3" spans="1:11" x14ac:dyDescent="0.2">
      <c r="A3" s="73" t="s">
        <v>195</v>
      </c>
      <c r="B3" s="73"/>
      <c r="C3" s="73"/>
      <c r="D3" s="73"/>
      <c r="E3" s="73"/>
      <c r="F3" s="73"/>
      <c r="G3" s="73"/>
      <c r="H3" s="73"/>
      <c r="I3" s="73"/>
    </row>
    <row r="4" spans="1:11" x14ac:dyDescent="0.2">
      <c r="A4" s="73" t="s">
        <v>224</v>
      </c>
      <c r="B4" s="73"/>
      <c r="C4" s="73"/>
      <c r="D4" s="73"/>
      <c r="E4" s="73"/>
      <c r="F4" s="73"/>
      <c r="G4" s="73"/>
      <c r="H4" s="73"/>
      <c r="I4" s="73"/>
    </row>
    <row r="5" spans="1:11" ht="12.75" customHeight="1" x14ac:dyDescent="0.2">
      <c r="A5" s="74" t="s">
        <v>36</v>
      </c>
      <c r="B5" s="74"/>
      <c r="C5" s="74"/>
      <c r="D5" s="74"/>
      <c r="E5" s="74"/>
      <c r="F5" s="74"/>
      <c r="G5" s="74"/>
      <c r="H5" s="74"/>
      <c r="I5" s="74"/>
    </row>
    <row r="6" spans="1:11" s="23" customFormat="1" ht="17.25" customHeight="1" x14ac:dyDescent="0.2">
      <c r="A6" s="75" t="s">
        <v>0</v>
      </c>
      <c r="B6" s="75" t="s">
        <v>38</v>
      </c>
      <c r="C6" s="76" t="s">
        <v>39</v>
      </c>
      <c r="D6" s="96" t="s">
        <v>40</v>
      </c>
      <c r="E6" s="101"/>
      <c r="F6" s="101"/>
      <c r="G6" s="101"/>
      <c r="H6" s="101"/>
      <c r="I6" s="97"/>
    </row>
    <row r="7" spans="1:11" s="23" customFormat="1" ht="10.5" x14ac:dyDescent="0.2">
      <c r="A7" s="75"/>
      <c r="B7" s="75"/>
      <c r="C7" s="76"/>
      <c r="D7" s="98" t="s">
        <v>41</v>
      </c>
      <c r="E7" s="96" t="s">
        <v>42</v>
      </c>
      <c r="F7" s="101"/>
      <c r="G7" s="101"/>
      <c r="H7" s="101"/>
      <c r="I7" s="97"/>
    </row>
    <row r="8" spans="1:11" s="23" customFormat="1" ht="51.75" customHeight="1" x14ac:dyDescent="0.2">
      <c r="A8" s="75"/>
      <c r="B8" s="75"/>
      <c r="C8" s="76"/>
      <c r="D8" s="100"/>
      <c r="E8" s="98" t="s">
        <v>43</v>
      </c>
      <c r="F8" s="98" t="s">
        <v>44</v>
      </c>
      <c r="G8" s="98" t="s">
        <v>45</v>
      </c>
      <c r="H8" s="96" t="s">
        <v>46</v>
      </c>
      <c r="I8" s="97"/>
    </row>
    <row r="9" spans="1:11" s="23" customFormat="1" ht="10.5" x14ac:dyDescent="0.2">
      <c r="A9" s="75"/>
      <c r="B9" s="75"/>
      <c r="C9" s="76"/>
      <c r="D9" s="99"/>
      <c r="E9" s="99"/>
      <c r="F9" s="99"/>
      <c r="G9" s="99"/>
      <c r="H9" s="49" t="s">
        <v>41</v>
      </c>
      <c r="I9" s="49" t="s">
        <v>47</v>
      </c>
    </row>
    <row r="10" spans="1:11" x14ac:dyDescent="0.2">
      <c r="A10" s="43" t="s">
        <v>48</v>
      </c>
      <c r="B10" s="25" t="s">
        <v>49</v>
      </c>
      <c r="C10" s="25" t="s">
        <v>50</v>
      </c>
      <c r="D10" s="50">
        <f t="shared" ref="D10:I10" si="0">+D14+D25</f>
        <v>12892215.98</v>
      </c>
      <c r="E10" s="50">
        <f t="shared" si="0"/>
        <v>11299306.93</v>
      </c>
      <c r="F10" s="50">
        <f t="shared" si="0"/>
        <v>0</v>
      </c>
      <c r="G10" s="50">
        <f t="shared" si="0"/>
        <v>0</v>
      </c>
      <c r="H10" s="50">
        <f t="shared" si="0"/>
        <v>1592909.05</v>
      </c>
      <c r="I10" s="50">
        <f t="shared" si="0"/>
        <v>0</v>
      </c>
    </row>
    <row r="11" spans="1:11" ht="27" customHeight="1" x14ac:dyDescent="0.2">
      <c r="A11" s="24" t="s">
        <v>51</v>
      </c>
      <c r="B11" s="25" t="s">
        <v>52</v>
      </c>
      <c r="C11" s="25"/>
      <c r="D11" s="53"/>
      <c r="E11" s="52"/>
      <c r="F11" s="52"/>
      <c r="G11" s="52"/>
      <c r="H11" s="52"/>
      <c r="I11" s="52"/>
    </row>
    <row r="12" spans="1:11" ht="11.25" hidden="1" customHeight="1" x14ac:dyDescent="0.2">
      <c r="A12" s="24"/>
      <c r="B12" s="25"/>
      <c r="C12" s="25"/>
      <c r="D12" s="53">
        <f>E12+F12+G12+H12</f>
        <v>0</v>
      </c>
      <c r="E12" s="53"/>
      <c r="F12" s="53"/>
      <c r="G12" s="53"/>
      <c r="H12" s="53"/>
      <c r="I12" s="53"/>
    </row>
    <row r="13" spans="1:11" hidden="1" x14ac:dyDescent="0.2">
      <c r="A13" s="24"/>
      <c r="B13" s="25"/>
      <c r="C13" s="25"/>
      <c r="D13" s="53">
        <f>E13+F13+G13+H13</f>
        <v>0</v>
      </c>
      <c r="E13" s="53"/>
      <c r="F13" s="53"/>
      <c r="G13" s="53"/>
      <c r="H13" s="53"/>
      <c r="I13" s="53"/>
    </row>
    <row r="14" spans="1:11" ht="26.25" customHeight="1" x14ac:dyDescent="0.2">
      <c r="A14" s="43" t="s">
        <v>80</v>
      </c>
      <c r="B14" s="46" t="s">
        <v>53</v>
      </c>
      <c r="C14" s="46" t="s">
        <v>55</v>
      </c>
      <c r="D14" s="50">
        <f>+D16+D17</f>
        <v>12892215.98</v>
      </c>
      <c r="E14" s="50">
        <f>+E16+E17</f>
        <v>11299306.93</v>
      </c>
      <c r="F14" s="50">
        <f t="shared" ref="F14:I14" si="1">+F16+F17</f>
        <v>0</v>
      </c>
      <c r="G14" s="50">
        <f t="shared" si="1"/>
        <v>0</v>
      </c>
      <c r="H14" s="50">
        <f>+H16+H17</f>
        <v>1592909.05</v>
      </c>
      <c r="I14" s="50">
        <f t="shared" si="1"/>
        <v>0</v>
      </c>
      <c r="K14" s="54">
        <f>+E14+F14+H14</f>
        <v>12892215.98</v>
      </c>
    </row>
    <row r="15" spans="1:11" ht="15" customHeight="1" x14ac:dyDescent="0.2">
      <c r="A15" s="24" t="s">
        <v>92</v>
      </c>
      <c r="B15" s="25"/>
      <c r="C15" s="25" t="s">
        <v>50</v>
      </c>
      <c r="D15" s="52"/>
      <c r="E15" s="52"/>
      <c r="F15" s="52"/>
      <c r="G15" s="52"/>
      <c r="H15" s="52"/>
      <c r="I15" s="52"/>
    </row>
    <row r="16" spans="1:11" ht="25.5" customHeight="1" x14ac:dyDescent="0.2">
      <c r="A16" s="24" t="s">
        <v>142</v>
      </c>
      <c r="B16" s="25" t="s">
        <v>81</v>
      </c>
      <c r="C16" s="25" t="s">
        <v>55</v>
      </c>
      <c r="D16" s="53">
        <f t="shared" ref="D16:D17" si="2">+E16+F16+G16+H16+I16</f>
        <v>11299306.93</v>
      </c>
      <c r="E16" s="52">
        <v>11299306.93</v>
      </c>
      <c r="F16" s="52"/>
      <c r="G16" s="52"/>
      <c r="H16" s="52"/>
      <c r="I16" s="52"/>
    </row>
    <row r="17" spans="1:11" ht="50.25" customHeight="1" x14ac:dyDescent="0.2">
      <c r="A17" s="24" t="s">
        <v>46</v>
      </c>
      <c r="B17" s="25" t="s">
        <v>81</v>
      </c>
      <c r="C17" s="25" t="s">
        <v>55</v>
      </c>
      <c r="D17" s="53">
        <f t="shared" si="2"/>
        <v>1592909.05</v>
      </c>
      <c r="E17" s="52"/>
      <c r="F17" s="52"/>
      <c r="G17" s="52"/>
      <c r="H17" s="52">
        <v>1592909.05</v>
      </c>
      <c r="I17" s="52"/>
    </row>
    <row r="18" spans="1:11" ht="3.75" hidden="1" customHeight="1" x14ac:dyDescent="0.2">
      <c r="A18" s="24"/>
      <c r="B18" s="25" t="s">
        <v>82</v>
      </c>
      <c r="C18" s="25"/>
      <c r="D18" s="52"/>
      <c r="E18" s="52"/>
      <c r="F18" s="52"/>
      <c r="G18" s="52" t="s">
        <v>50</v>
      </c>
      <c r="H18" s="52" t="s">
        <v>50</v>
      </c>
      <c r="I18" s="52" t="s">
        <v>50</v>
      </c>
    </row>
    <row r="19" spans="1:11" ht="15.75" hidden="1" customHeight="1" x14ac:dyDescent="0.2">
      <c r="A19" s="24"/>
      <c r="B19" s="25" t="s">
        <v>83</v>
      </c>
      <c r="C19" s="25"/>
      <c r="D19" s="52"/>
      <c r="E19" s="52"/>
      <c r="F19" s="52"/>
      <c r="G19" s="52" t="s">
        <v>50</v>
      </c>
      <c r="H19" s="52" t="s">
        <v>50</v>
      </c>
      <c r="I19" s="52" t="s">
        <v>50</v>
      </c>
    </row>
    <row r="20" spans="1:11" ht="20.25" hidden="1" customHeight="1" x14ac:dyDescent="0.2">
      <c r="A20" s="24"/>
      <c r="B20" s="25" t="s">
        <v>84</v>
      </c>
      <c r="C20" s="25"/>
      <c r="D20" s="52"/>
      <c r="E20" s="52"/>
      <c r="F20" s="52"/>
      <c r="G20" s="52" t="s">
        <v>50</v>
      </c>
      <c r="H20" s="52" t="s">
        <v>50</v>
      </c>
      <c r="I20" s="52" t="s">
        <v>50</v>
      </c>
    </row>
    <row r="21" spans="1:11" ht="24.75" hidden="1" customHeight="1" x14ac:dyDescent="0.2">
      <c r="A21" s="24"/>
      <c r="B21" s="25" t="s">
        <v>85</v>
      </c>
      <c r="C21" s="25"/>
      <c r="D21" s="52"/>
      <c r="E21" s="52"/>
      <c r="F21" s="52"/>
      <c r="G21" s="52" t="s">
        <v>50</v>
      </c>
      <c r="H21" s="52" t="s">
        <v>50</v>
      </c>
      <c r="I21" s="52" t="s">
        <v>50</v>
      </c>
    </row>
    <row r="22" spans="1:11" ht="42.75" hidden="1" customHeight="1" x14ac:dyDescent="0.2">
      <c r="A22" s="43"/>
      <c r="B22" s="25" t="s">
        <v>86</v>
      </c>
      <c r="C22" s="25"/>
      <c r="D22" s="52"/>
      <c r="E22" s="52"/>
      <c r="F22" s="52"/>
      <c r="G22" s="52"/>
      <c r="H22" s="52"/>
      <c r="I22" s="52"/>
    </row>
    <row r="23" spans="1:11" ht="29.25" customHeight="1" x14ac:dyDescent="0.2">
      <c r="A23" s="24" t="s">
        <v>54</v>
      </c>
      <c r="B23" s="25" t="s">
        <v>55</v>
      </c>
      <c r="C23" s="25"/>
      <c r="D23" s="53"/>
      <c r="E23" s="52"/>
      <c r="F23" s="52"/>
      <c r="G23" s="52"/>
      <c r="H23" s="52"/>
      <c r="I23" s="52"/>
    </row>
    <row r="24" spans="1:11" ht="68.25" customHeight="1" x14ac:dyDescent="0.2">
      <c r="A24" s="24" t="s">
        <v>143</v>
      </c>
      <c r="B24" s="25" t="s">
        <v>57</v>
      </c>
      <c r="C24" s="25"/>
      <c r="D24" s="53">
        <f>F24+G24</f>
        <v>0</v>
      </c>
      <c r="E24" s="52"/>
      <c r="F24" s="52"/>
      <c r="G24" s="52"/>
      <c r="H24" s="52"/>
      <c r="I24" s="52"/>
    </row>
    <row r="25" spans="1:11" ht="25.5" x14ac:dyDescent="0.2">
      <c r="A25" s="24" t="s">
        <v>56</v>
      </c>
      <c r="B25" s="25" t="s">
        <v>58</v>
      </c>
      <c r="C25" s="46" t="s">
        <v>144</v>
      </c>
      <c r="D25" s="50">
        <f>E25+F25+G25+H25</f>
        <v>0</v>
      </c>
      <c r="E25" s="50"/>
      <c r="F25" s="51">
        <v>0</v>
      </c>
      <c r="G25" s="52"/>
      <c r="H25" s="53"/>
      <c r="I25" s="53"/>
    </row>
    <row r="26" spans="1:11" ht="15.75" customHeight="1" x14ac:dyDescent="0.2">
      <c r="A26" s="24" t="s">
        <v>59</v>
      </c>
      <c r="B26" s="25" t="s">
        <v>60</v>
      </c>
      <c r="C26" s="25"/>
      <c r="D26" s="53">
        <f>E26+F26+G26+H26</f>
        <v>0</v>
      </c>
      <c r="E26" s="53"/>
      <c r="F26" s="52"/>
      <c r="G26" s="52"/>
      <c r="H26" s="53"/>
      <c r="I26" s="53"/>
    </row>
    <row r="27" spans="1:11" ht="17.25" hidden="1" customHeight="1" x14ac:dyDescent="0.2">
      <c r="A27" s="24"/>
      <c r="B27" s="25"/>
      <c r="C27" s="25"/>
      <c r="D27" s="53">
        <f>E27+F27+G27+H27</f>
        <v>0</v>
      </c>
      <c r="E27" s="53"/>
      <c r="F27" s="52"/>
      <c r="G27" s="52"/>
      <c r="H27" s="53"/>
      <c r="I27" s="53"/>
    </row>
    <row r="28" spans="1:11" ht="18.75" hidden="1" customHeight="1" x14ac:dyDescent="0.2">
      <c r="A28" s="24"/>
      <c r="B28" s="25"/>
      <c r="C28" s="25"/>
      <c r="D28" s="53">
        <f>E28+F28+G28+H28</f>
        <v>0</v>
      </c>
      <c r="E28" s="53"/>
      <c r="F28" s="52"/>
      <c r="G28" s="52"/>
      <c r="H28" s="53"/>
      <c r="I28" s="53"/>
    </row>
    <row r="29" spans="1:11" ht="17.25" hidden="1" customHeight="1" x14ac:dyDescent="0.2">
      <c r="A29" s="24"/>
      <c r="B29" s="25"/>
      <c r="C29" s="25"/>
      <c r="D29" s="53">
        <f>E29+F29+G29+H29</f>
        <v>0</v>
      </c>
      <c r="E29" s="53"/>
      <c r="F29" s="52"/>
      <c r="G29" s="52"/>
      <c r="H29" s="53"/>
      <c r="I29" s="53"/>
    </row>
    <row r="30" spans="1:11" ht="18" customHeight="1" x14ac:dyDescent="0.2">
      <c r="A30" s="43" t="s">
        <v>61</v>
      </c>
      <c r="B30" s="46" t="s">
        <v>62</v>
      </c>
      <c r="C30" s="46" t="s">
        <v>50</v>
      </c>
      <c r="D30" s="50" t="e">
        <f t="shared" ref="D30:G30" si="3">+D31+D41+D47</f>
        <v>#VALUE!</v>
      </c>
      <c r="E30" s="50">
        <f t="shared" si="3"/>
        <v>11299306.93</v>
      </c>
      <c r="F30" s="50">
        <f t="shared" si="3"/>
        <v>0</v>
      </c>
      <c r="G30" s="50">
        <f t="shared" si="3"/>
        <v>0</v>
      </c>
      <c r="H30" s="50">
        <f>+H31+H41+H47</f>
        <v>1594359.05</v>
      </c>
      <c r="I30" s="50">
        <f>+I31+I41+I47</f>
        <v>0</v>
      </c>
      <c r="K30" s="54">
        <f>+E30+F30+H30</f>
        <v>12893665.98</v>
      </c>
    </row>
    <row r="31" spans="1:11" ht="24.75" customHeight="1" x14ac:dyDescent="0.2">
      <c r="A31" s="43" t="s">
        <v>176</v>
      </c>
      <c r="B31" s="46"/>
      <c r="C31" s="46" t="s">
        <v>52</v>
      </c>
      <c r="D31" s="50">
        <f>+D32+D33+D34+D35+D36+D37+D38+D39+D40</f>
        <v>9409420.6699999981</v>
      </c>
      <c r="E31" s="50">
        <f>+E32+E33+E34+E35+E36+E37+E38+E39+E40</f>
        <v>9409420.6699999981</v>
      </c>
      <c r="F31" s="50">
        <f t="shared" ref="F31:I31" si="4">+F32+F33+F34+F35+F36+F37+F38+F39+F40</f>
        <v>0</v>
      </c>
      <c r="G31" s="50">
        <f t="shared" si="4"/>
        <v>0</v>
      </c>
      <c r="H31" s="50">
        <f t="shared" si="4"/>
        <v>0</v>
      </c>
      <c r="I31" s="50">
        <f t="shared" si="4"/>
        <v>0</v>
      </c>
    </row>
    <row r="32" spans="1:11" ht="24.75" customHeight="1" x14ac:dyDescent="0.2">
      <c r="A32" s="24" t="s">
        <v>147</v>
      </c>
      <c r="B32" s="46" t="s">
        <v>2</v>
      </c>
      <c r="C32" s="46" t="s">
        <v>145</v>
      </c>
      <c r="D32" s="53">
        <f t="shared" ref="D32:D43" si="5">+E32+F32+G32+H32+I32</f>
        <v>22667.59</v>
      </c>
      <c r="E32" s="53">
        <v>22667.59</v>
      </c>
      <c r="F32" s="50"/>
      <c r="G32" s="50"/>
      <c r="H32" s="50"/>
      <c r="I32" s="50"/>
    </row>
    <row r="33" spans="1:11" ht="20.25" customHeight="1" x14ac:dyDescent="0.2">
      <c r="A33" s="24" t="s">
        <v>147</v>
      </c>
      <c r="B33" s="25" t="s">
        <v>2</v>
      </c>
      <c r="C33" s="46" t="s">
        <v>145</v>
      </c>
      <c r="D33" s="53">
        <f t="shared" si="5"/>
        <v>2313789.7599999998</v>
      </c>
      <c r="E33" s="53">
        <v>2313789.7599999998</v>
      </c>
      <c r="F33" s="52"/>
      <c r="G33" s="52"/>
      <c r="H33" s="53"/>
      <c r="I33" s="53"/>
    </row>
    <row r="34" spans="1:11" ht="20.25" customHeight="1" x14ac:dyDescent="0.2">
      <c r="A34" s="24" t="s">
        <v>177</v>
      </c>
      <c r="B34" s="25" t="s">
        <v>2</v>
      </c>
      <c r="C34" s="46" t="s">
        <v>145</v>
      </c>
      <c r="D34" s="53">
        <f t="shared" si="5"/>
        <v>4526073.05</v>
      </c>
      <c r="E34" s="53">
        <v>4526073.05</v>
      </c>
      <c r="F34" s="52"/>
      <c r="G34" s="52"/>
      <c r="H34" s="53"/>
      <c r="I34" s="53"/>
    </row>
    <row r="35" spans="1:11" ht="18" customHeight="1" x14ac:dyDescent="0.2">
      <c r="A35" s="24" t="s">
        <v>177</v>
      </c>
      <c r="B35" s="25" t="s">
        <v>2</v>
      </c>
      <c r="C35" s="46" t="s">
        <v>145</v>
      </c>
      <c r="D35" s="53">
        <f t="shared" si="5"/>
        <v>368193.85</v>
      </c>
      <c r="E35" s="53">
        <v>368193.85</v>
      </c>
      <c r="F35" s="52"/>
      <c r="G35" s="52"/>
      <c r="H35" s="53"/>
      <c r="I35" s="53"/>
    </row>
    <row r="36" spans="1:11" ht="18" customHeight="1" x14ac:dyDescent="0.2">
      <c r="A36" s="24" t="s">
        <v>151</v>
      </c>
      <c r="B36" s="25"/>
      <c r="C36" s="46" t="s">
        <v>146</v>
      </c>
      <c r="D36" s="53">
        <f t="shared" si="5"/>
        <v>1852</v>
      </c>
      <c r="E36" s="53">
        <v>1852</v>
      </c>
      <c r="F36" s="52"/>
      <c r="G36" s="52"/>
      <c r="H36" s="53"/>
      <c r="I36" s="53"/>
    </row>
    <row r="37" spans="1:11" ht="18" customHeight="1" x14ac:dyDescent="0.2">
      <c r="A37" s="24" t="s">
        <v>148</v>
      </c>
      <c r="B37" s="25" t="s">
        <v>149</v>
      </c>
      <c r="C37" s="46" t="s">
        <v>150</v>
      </c>
      <c r="D37" s="53">
        <f t="shared" si="5"/>
        <v>13503.51</v>
      </c>
      <c r="E37" s="53">
        <v>13503.51</v>
      </c>
      <c r="F37" s="52"/>
      <c r="G37" s="52"/>
      <c r="H37" s="53"/>
      <c r="I37" s="53"/>
    </row>
    <row r="38" spans="1:11" ht="27" customHeight="1" x14ac:dyDescent="0.2">
      <c r="A38" s="24" t="s">
        <v>148</v>
      </c>
      <c r="B38" s="25" t="s">
        <v>149</v>
      </c>
      <c r="C38" s="46" t="s">
        <v>150</v>
      </c>
      <c r="D38" s="53">
        <f t="shared" si="5"/>
        <v>685083.36</v>
      </c>
      <c r="E38" s="53">
        <v>685083.36</v>
      </c>
      <c r="F38" s="52"/>
      <c r="G38" s="52"/>
      <c r="H38" s="53"/>
      <c r="I38" s="53"/>
    </row>
    <row r="39" spans="1:11" ht="27" customHeight="1" x14ac:dyDescent="0.2">
      <c r="A39" s="24" t="s">
        <v>178</v>
      </c>
      <c r="B39" s="25" t="s">
        <v>149</v>
      </c>
      <c r="C39" s="46" t="s">
        <v>150</v>
      </c>
      <c r="D39" s="53">
        <f t="shared" si="5"/>
        <v>1367063.01</v>
      </c>
      <c r="E39" s="53">
        <v>1367063.01</v>
      </c>
      <c r="F39" s="52"/>
      <c r="G39" s="52"/>
      <c r="H39" s="53"/>
      <c r="I39" s="53"/>
    </row>
    <row r="40" spans="1:11" ht="27.75" customHeight="1" x14ac:dyDescent="0.2">
      <c r="A40" s="24" t="s">
        <v>178</v>
      </c>
      <c r="B40" s="25" t="s">
        <v>149</v>
      </c>
      <c r="C40" s="46" t="s">
        <v>150</v>
      </c>
      <c r="D40" s="53">
        <f t="shared" si="5"/>
        <v>111194.54</v>
      </c>
      <c r="E40" s="53">
        <v>111194.54</v>
      </c>
      <c r="F40" s="52"/>
      <c r="G40" s="52"/>
      <c r="H40" s="53"/>
      <c r="I40" s="53"/>
    </row>
    <row r="41" spans="1:11" ht="28.5" customHeight="1" x14ac:dyDescent="0.2">
      <c r="A41" s="24" t="s">
        <v>63</v>
      </c>
      <c r="B41" s="25" t="s">
        <v>64</v>
      </c>
      <c r="C41" s="46" t="s">
        <v>156</v>
      </c>
      <c r="D41" s="53">
        <f t="shared" si="5"/>
        <v>701.71</v>
      </c>
      <c r="E41" s="53">
        <f>+E42+E43+E44</f>
        <v>701.71</v>
      </c>
      <c r="F41" s="53">
        <f t="shared" ref="F41:I41" si="6">+F42+F43+F44</f>
        <v>0</v>
      </c>
      <c r="G41" s="53">
        <f t="shared" si="6"/>
        <v>0</v>
      </c>
      <c r="H41" s="53">
        <f t="shared" si="6"/>
        <v>0</v>
      </c>
      <c r="I41" s="53">
        <f t="shared" si="6"/>
        <v>0</v>
      </c>
    </row>
    <row r="42" spans="1:11" ht="28.5" customHeight="1" x14ac:dyDescent="0.2">
      <c r="A42" s="24" t="s">
        <v>152</v>
      </c>
      <c r="B42" s="25" t="s">
        <v>154</v>
      </c>
      <c r="C42" s="46" t="s">
        <v>157</v>
      </c>
      <c r="D42" s="53">
        <f t="shared" si="5"/>
        <v>0</v>
      </c>
      <c r="E42" s="53">
        <v>0</v>
      </c>
      <c r="F42" s="52"/>
      <c r="G42" s="52"/>
      <c r="H42" s="53"/>
      <c r="I42" s="53"/>
    </row>
    <row r="43" spans="1:11" ht="18" customHeight="1" x14ac:dyDescent="0.2">
      <c r="A43" s="24" t="s">
        <v>153</v>
      </c>
      <c r="B43" s="25" t="s">
        <v>155</v>
      </c>
      <c r="C43" s="46" t="s">
        <v>158</v>
      </c>
      <c r="D43" s="53">
        <f t="shared" si="5"/>
        <v>701.71</v>
      </c>
      <c r="E43" s="53">
        <v>701.71</v>
      </c>
      <c r="F43" s="52"/>
      <c r="G43" s="52"/>
      <c r="H43" s="53"/>
      <c r="I43" s="53"/>
    </row>
    <row r="44" spans="1:11" ht="18" customHeight="1" x14ac:dyDescent="0.2">
      <c r="A44" s="24" t="s">
        <v>179</v>
      </c>
      <c r="B44" s="25" t="s">
        <v>155</v>
      </c>
      <c r="C44" s="46" t="s">
        <v>158</v>
      </c>
      <c r="D44" s="53">
        <f>+E44+F44+G44+H44</f>
        <v>0</v>
      </c>
      <c r="E44" s="53"/>
      <c r="F44" s="52"/>
      <c r="G44" s="52"/>
      <c r="H44" s="53"/>
      <c r="I44" s="53"/>
    </row>
    <row r="45" spans="1:11" ht="27.75" customHeight="1" x14ac:dyDescent="0.2">
      <c r="A45" s="24" t="s">
        <v>65</v>
      </c>
      <c r="B45" s="25" t="s">
        <v>66</v>
      </c>
      <c r="C45" s="25"/>
      <c r="D45" s="53">
        <f>E45+F45+G45+H45</f>
        <v>0</v>
      </c>
      <c r="E45" s="53"/>
      <c r="F45" s="52"/>
      <c r="G45" s="52"/>
      <c r="H45" s="53"/>
      <c r="I45" s="53"/>
    </row>
    <row r="46" spans="1:11" ht="41.25" customHeight="1" x14ac:dyDescent="0.2">
      <c r="A46" s="43" t="s">
        <v>159</v>
      </c>
      <c r="B46" s="25" t="s">
        <v>68</v>
      </c>
      <c r="C46" s="25"/>
      <c r="D46" s="53"/>
      <c r="E46" s="53"/>
      <c r="F46" s="52"/>
      <c r="G46" s="52"/>
      <c r="H46" s="53"/>
      <c r="I46" s="53"/>
    </row>
    <row r="47" spans="1:11" ht="27" customHeight="1" x14ac:dyDescent="0.2">
      <c r="A47" s="43" t="s">
        <v>67</v>
      </c>
      <c r="B47" s="46" t="s">
        <v>160</v>
      </c>
      <c r="C47" s="46" t="s">
        <v>161</v>
      </c>
      <c r="D47" s="71" t="s">
        <v>227</v>
      </c>
      <c r="E47" s="50">
        <f>+E48+E49+E50+E56+E57+E58+E59+E60+E61+E62+E63</f>
        <v>1889184.55</v>
      </c>
      <c r="F47" s="50"/>
      <c r="G47" s="50">
        <f>+G48+G49+G50+G56+G57+G58+G59+G60+G61+G62+G63</f>
        <v>0</v>
      </c>
      <c r="H47" s="50">
        <f>+H48+H49+H50+H56+H57+H58+H59+H60+H61+H62+H63</f>
        <v>1594359.05</v>
      </c>
      <c r="I47" s="50">
        <f>+I48+I49+I50+I56+I57+I58+I59+I60+I61+I62+I63</f>
        <v>0</v>
      </c>
      <c r="K47" s="54">
        <f>+E47+F47+H47</f>
        <v>3483543.6</v>
      </c>
    </row>
    <row r="48" spans="1:11" ht="15.75" customHeight="1" x14ac:dyDescent="0.2">
      <c r="A48" s="24" t="s">
        <v>130</v>
      </c>
      <c r="B48" s="25" t="s">
        <v>162</v>
      </c>
      <c r="C48" s="46" t="s">
        <v>161</v>
      </c>
      <c r="D48" s="53">
        <f t="shared" ref="D48:D49" si="7">+E48+F48+G48+H48+I48</f>
        <v>6909.43</v>
      </c>
      <c r="E48" s="53">
        <v>6909.43</v>
      </c>
      <c r="F48" s="52"/>
      <c r="G48" s="52"/>
      <c r="H48" s="50"/>
      <c r="I48" s="50"/>
    </row>
    <row r="49" spans="1:11" ht="15.75" customHeight="1" x14ac:dyDescent="0.2">
      <c r="A49" s="24" t="s">
        <v>180</v>
      </c>
      <c r="B49" s="25" t="s">
        <v>163</v>
      </c>
      <c r="C49" s="46" t="s">
        <v>161</v>
      </c>
      <c r="D49" s="53">
        <f t="shared" si="7"/>
        <v>10894.28</v>
      </c>
      <c r="E49" s="53">
        <v>10894.28</v>
      </c>
      <c r="F49" s="52"/>
      <c r="G49" s="52"/>
      <c r="H49" s="50"/>
      <c r="I49" s="50"/>
    </row>
    <row r="50" spans="1:11" x14ac:dyDescent="0.2">
      <c r="A50" s="43" t="s">
        <v>131</v>
      </c>
      <c r="B50" s="25" t="s">
        <v>164</v>
      </c>
      <c r="C50" s="46" t="s">
        <v>161</v>
      </c>
      <c r="D50" s="50">
        <f>D51+D52+D53+D54+D55</f>
        <v>837938.79</v>
      </c>
      <c r="E50" s="50">
        <f>E51+E52+E53+E54+E55</f>
        <v>837938.79</v>
      </c>
      <c r="F50" s="52"/>
      <c r="G50" s="52"/>
      <c r="H50" s="50"/>
      <c r="I50" s="50"/>
    </row>
    <row r="51" spans="1:11" x14ac:dyDescent="0.2">
      <c r="A51" s="24" t="s">
        <v>132</v>
      </c>
      <c r="B51" s="25" t="s">
        <v>165</v>
      </c>
      <c r="C51" s="25" t="s">
        <v>161</v>
      </c>
      <c r="D51" s="53">
        <f t="shared" ref="D51:D57" si="8">+E51+F51+G51+H51+I51</f>
        <v>0</v>
      </c>
      <c r="E51" s="53"/>
      <c r="F51" s="52"/>
      <c r="G51" s="52"/>
      <c r="H51" s="50"/>
      <c r="I51" s="50"/>
      <c r="K51" s="54">
        <f>+E51+F51+H51</f>
        <v>0</v>
      </c>
    </row>
    <row r="52" spans="1:11" x14ac:dyDescent="0.2">
      <c r="A52" s="24" t="s">
        <v>133</v>
      </c>
      <c r="B52" s="25" t="s">
        <v>166</v>
      </c>
      <c r="C52" s="25" t="s">
        <v>161</v>
      </c>
      <c r="D52" s="53">
        <f t="shared" si="8"/>
        <v>321091.15000000002</v>
      </c>
      <c r="E52" s="53">
        <v>321091.15000000002</v>
      </c>
      <c r="F52" s="52"/>
      <c r="G52" s="52"/>
      <c r="H52" s="50"/>
      <c r="I52" s="50"/>
    </row>
    <row r="53" spans="1:11" x14ac:dyDescent="0.2">
      <c r="A53" s="24" t="s">
        <v>134</v>
      </c>
      <c r="B53" s="25" t="s">
        <v>167</v>
      </c>
      <c r="C53" s="25" t="s">
        <v>161</v>
      </c>
      <c r="D53" s="53">
        <f t="shared" si="8"/>
        <v>371494.69</v>
      </c>
      <c r="E53" s="53">
        <v>371494.69</v>
      </c>
      <c r="F53" s="52"/>
      <c r="G53" s="52"/>
      <c r="H53" s="50"/>
      <c r="I53" s="50"/>
    </row>
    <row r="54" spans="1:11" x14ac:dyDescent="0.2">
      <c r="A54" s="24" t="s">
        <v>135</v>
      </c>
      <c r="B54" s="25" t="s">
        <v>168</v>
      </c>
      <c r="C54" s="25" t="s">
        <v>161</v>
      </c>
      <c r="D54" s="53">
        <f t="shared" si="8"/>
        <v>72090.460000000006</v>
      </c>
      <c r="E54" s="53">
        <v>72090.460000000006</v>
      </c>
      <c r="F54" s="52"/>
      <c r="G54" s="52"/>
      <c r="H54" s="50"/>
      <c r="I54" s="50"/>
    </row>
    <row r="55" spans="1:11" x14ac:dyDescent="0.2">
      <c r="A55" s="24" t="s">
        <v>171</v>
      </c>
      <c r="B55" s="25" t="s">
        <v>169</v>
      </c>
      <c r="C55" s="25"/>
      <c r="D55" s="53">
        <f t="shared" si="8"/>
        <v>73262.490000000005</v>
      </c>
      <c r="E55" s="53">
        <v>73262.490000000005</v>
      </c>
      <c r="F55" s="52"/>
      <c r="G55" s="52"/>
      <c r="H55" s="50"/>
      <c r="I55" s="50"/>
    </row>
    <row r="56" spans="1:11" x14ac:dyDescent="0.2">
      <c r="A56" s="24" t="s">
        <v>136</v>
      </c>
      <c r="B56" s="25" t="s">
        <v>206</v>
      </c>
      <c r="C56" s="46" t="s">
        <v>161</v>
      </c>
      <c r="D56" s="53">
        <f t="shared" si="8"/>
        <v>92350.95</v>
      </c>
      <c r="E56" s="53">
        <v>92350.95</v>
      </c>
      <c r="F56" s="52">
        <v>0</v>
      </c>
      <c r="G56" s="52"/>
      <c r="H56" s="50"/>
      <c r="I56" s="50"/>
    </row>
    <row r="57" spans="1:11" x14ac:dyDescent="0.2">
      <c r="A57" s="24" t="s">
        <v>219</v>
      </c>
      <c r="B57" s="25" t="s">
        <v>170</v>
      </c>
      <c r="C57" s="46" t="s">
        <v>161</v>
      </c>
      <c r="D57" s="53">
        <f t="shared" si="8"/>
        <v>100612.59</v>
      </c>
      <c r="E57" s="53">
        <v>100612.59</v>
      </c>
      <c r="F57" s="52"/>
      <c r="G57" s="52"/>
      <c r="H57" s="50"/>
      <c r="I57" s="50"/>
    </row>
    <row r="58" spans="1:11" ht="25.5" x14ac:dyDescent="0.2">
      <c r="A58" s="24" t="s">
        <v>220</v>
      </c>
      <c r="B58" s="25" t="s">
        <v>172</v>
      </c>
      <c r="C58" s="46" t="s">
        <v>161</v>
      </c>
      <c r="D58" s="53">
        <v>0</v>
      </c>
      <c r="E58" s="53">
        <v>0</v>
      </c>
      <c r="F58" s="52"/>
      <c r="G58" s="52"/>
      <c r="H58" s="50"/>
      <c r="I58" s="50"/>
    </row>
    <row r="59" spans="1:11" x14ac:dyDescent="0.2">
      <c r="A59" s="24" t="s">
        <v>211</v>
      </c>
      <c r="B59" s="25" t="s">
        <v>173</v>
      </c>
      <c r="C59" s="46" t="s">
        <v>161</v>
      </c>
      <c r="D59" s="53">
        <v>0</v>
      </c>
      <c r="E59" s="53">
        <v>0</v>
      </c>
      <c r="F59" s="52"/>
      <c r="G59" s="52"/>
      <c r="H59" s="50"/>
      <c r="I59" s="50"/>
    </row>
    <row r="60" spans="1:11" ht="27" customHeight="1" x14ac:dyDescent="0.2">
      <c r="A60" s="24" t="s">
        <v>181</v>
      </c>
      <c r="B60" s="25" t="s">
        <v>207</v>
      </c>
      <c r="C60" s="46" t="s">
        <v>161</v>
      </c>
      <c r="D60" s="53">
        <f t="shared" ref="D60:D62" si="9">+E60+F60+G60+H60+I60</f>
        <v>26840</v>
      </c>
      <c r="E60" s="53">
        <v>26840</v>
      </c>
      <c r="F60" s="52"/>
      <c r="G60" s="52"/>
      <c r="H60" s="50"/>
      <c r="I60" s="50"/>
    </row>
    <row r="61" spans="1:11" ht="27" customHeight="1" x14ac:dyDescent="0.2">
      <c r="A61" s="24" t="s">
        <v>182</v>
      </c>
      <c r="B61" s="25" t="s">
        <v>208</v>
      </c>
      <c r="C61" s="46" t="s">
        <v>161</v>
      </c>
      <c r="D61" s="53">
        <f t="shared" si="9"/>
        <v>84253</v>
      </c>
      <c r="E61" s="53">
        <v>84253</v>
      </c>
      <c r="F61" s="52"/>
      <c r="G61" s="52"/>
      <c r="H61" s="50"/>
      <c r="I61" s="50"/>
    </row>
    <row r="62" spans="1:11" ht="27" customHeight="1" x14ac:dyDescent="0.2">
      <c r="A62" s="24" t="s">
        <v>137</v>
      </c>
      <c r="B62" s="25" t="s">
        <v>209</v>
      </c>
      <c r="C62" s="46" t="s">
        <v>161</v>
      </c>
      <c r="D62" s="53">
        <f t="shared" si="9"/>
        <v>2209825.4900000002</v>
      </c>
      <c r="E62" s="53">
        <v>615466.43999999994</v>
      </c>
      <c r="F62" s="52"/>
      <c r="G62" s="52"/>
      <c r="H62" s="53">
        <v>1594359.05</v>
      </c>
      <c r="I62" s="50"/>
    </row>
    <row r="63" spans="1:11" ht="27" customHeight="1" x14ac:dyDescent="0.2">
      <c r="A63" s="24" t="s">
        <v>183</v>
      </c>
      <c r="B63" s="25" t="s">
        <v>210</v>
      </c>
      <c r="C63" s="46" t="s">
        <v>161</v>
      </c>
      <c r="D63" s="53">
        <f>+E63+F63+G63+H63+I63</f>
        <v>113919.07</v>
      </c>
      <c r="E63" s="53">
        <v>113919.07</v>
      </c>
      <c r="F63" s="52"/>
      <c r="G63" s="52"/>
      <c r="H63" s="53"/>
      <c r="I63" s="50"/>
    </row>
    <row r="64" spans="1:11" ht="26.25" customHeight="1" x14ac:dyDescent="0.2">
      <c r="A64" s="24" t="s">
        <v>69</v>
      </c>
      <c r="B64" s="25" t="s">
        <v>70</v>
      </c>
      <c r="C64" s="25" t="s">
        <v>50</v>
      </c>
      <c r="D64" s="53">
        <f t="shared" ref="D64:D70" si="10">E64+F64+G64+H64</f>
        <v>0</v>
      </c>
      <c r="E64" s="53"/>
      <c r="F64" s="52"/>
      <c r="G64" s="52"/>
      <c r="H64" s="53"/>
      <c r="I64" s="53"/>
    </row>
    <row r="65" spans="1:9" ht="27.75" customHeight="1" x14ac:dyDescent="0.2">
      <c r="A65" s="24" t="s">
        <v>87</v>
      </c>
      <c r="B65" s="25" t="s">
        <v>71</v>
      </c>
      <c r="C65" s="25"/>
      <c r="D65" s="53">
        <f t="shared" si="10"/>
        <v>0</v>
      </c>
      <c r="E65" s="53"/>
      <c r="F65" s="52"/>
      <c r="G65" s="52"/>
      <c r="H65" s="53"/>
      <c r="I65" s="53"/>
    </row>
    <row r="66" spans="1:9" ht="14.25" customHeight="1" x14ac:dyDescent="0.2">
      <c r="A66" s="24" t="s">
        <v>88</v>
      </c>
      <c r="B66" s="25" t="s">
        <v>72</v>
      </c>
      <c r="C66" s="25"/>
      <c r="D66" s="53">
        <f t="shared" si="10"/>
        <v>0</v>
      </c>
      <c r="E66" s="53"/>
      <c r="F66" s="52"/>
      <c r="G66" s="52"/>
      <c r="H66" s="53"/>
      <c r="I66" s="53"/>
    </row>
    <row r="67" spans="1:9" ht="28.5" customHeight="1" x14ac:dyDescent="0.2">
      <c r="A67" s="24" t="s">
        <v>89</v>
      </c>
      <c r="B67" s="25" t="s">
        <v>73</v>
      </c>
      <c r="C67" s="25"/>
      <c r="D67" s="53">
        <f t="shared" si="10"/>
        <v>0</v>
      </c>
      <c r="E67" s="53"/>
      <c r="F67" s="52"/>
      <c r="G67" s="52"/>
      <c r="H67" s="53"/>
      <c r="I67" s="53"/>
    </row>
    <row r="68" spans="1:9" ht="30" customHeight="1" x14ac:dyDescent="0.2">
      <c r="A68" s="24" t="s">
        <v>90</v>
      </c>
      <c r="B68" s="25" t="s">
        <v>74</v>
      </c>
      <c r="C68" s="25"/>
      <c r="D68" s="53">
        <f t="shared" si="10"/>
        <v>0</v>
      </c>
      <c r="E68" s="53"/>
      <c r="F68" s="52"/>
      <c r="G68" s="52"/>
      <c r="H68" s="53"/>
      <c r="I68" s="53"/>
    </row>
    <row r="69" spans="1:9" ht="18.75" customHeight="1" x14ac:dyDescent="0.2">
      <c r="A69" s="24" t="s">
        <v>91</v>
      </c>
      <c r="B69" s="25" t="s">
        <v>75</v>
      </c>
      <c r="C69" s="25"/>
      <c r="D69" s="53">
        <f t="shared" si="10"/>
        <v>0</v>
      </c>
      <c r="E69" s="53"/>
      <c r="F69" s="52"/>
      <c r="G69" s="52"/>
      <c r="H69" s="53"/>
      <c r="I69" s="53"/>
    </row>
    <row r="70" spans="1:9" ht="18.75" customHeight="1" x14ac:dyDescent="0.2">
      <c r="A70" s="24" t="s">
        <v>76</v>
      </c>
      <c r="B70" s="25" t="s">
        <v>78</v>
      </c>
      <c r="C70" s="25" t="s">
        <v>50</v>
      </c>
      <c r="D70" s="53">
        <f t="shared" si="10"/>
        <v>1450</v>
      </c>
      <c r="E70" s="53">
        <v>0</v>
      </c>
      <c r="F70" s="52"/>
      <c r="G70" s="52"/>
      <c r="H70" s="53">
        <v>1450</v>
      </c>
      <c r="I70" s="53"/>
    </row>
    <row r="71" spans="1:9" ht="20.25" customHeight="1" x14ac:dyDescent="0.2">
      <c r="A71" s="24" t="s">
        <v>77</v>
      </c>
      <c r="B71" s="25" t="s">
        <v>79</v>
      </c>
      <c r="C71" s="25" t="s">
        <v>50</v>
      </c>
      <c r="D71" s="53">
        <f>E71+F71+G71+H71</f>
        <v>65569.69</v>
      </c>
      <c r="E71" s="53">
        <v>378.35</v>
      </c>
      <c r="F71" s="53"/>
      <c r="G71" s="53"/>
      <c r="H71" s="53">
        <v>65191.34</v>
      </c>
      <c r="I71" s="53"/>
    </row>
    <row r="77" spans="1:9" x14ac:dyDescent="0.2">
      <c r="A77" s="77" t="s">
        <v>184</v>
      </c>
      <c r="B77" s="77"/>
      <c r="C77"/>
      <c r="D77" s="78"/>
      <c r="E77" s="78"/>
      <c r="F77"/>
      <c r="G77"/>
      <c r="H77" s="62" t="s">
        <v>221</v>
      </c>
      <c r="I77" s="62"/>
    </row>
    <row r="78" spans="1:9" x14ac:dyDescent="0.2">
      <c r="A78"/>
      <c r="B78"/>
      <c r="C78"/>
      <c r="D78" s="59" t="s">
        <v>185</v>
      </c>
      <c r="E78"/>
      <c r="F78"/>
      <c r="G78"/>
      <c r="H78" s="59" t="s">
        <v>140</v>
      </c>
      <c r="I78" s="56"/>
    </row>
    <row r="79" spans="1:9" x14ac:dyDescent="0.2">
      <c r="A79"/>
      <c r="B79"/>
      <c r="C79"/>
      <c r="D79"/>
      <c r="E79"/>
      <c r="F79"/>
      <c r="G79"/>
      <c r="H79" s="56"/>
      <c r="I79" s="58" t="s">
        <v>186</v>
      </c>
    </row>
    <row r="80" spans="1:9" x14ac:dyDescent="0.2">
      <c r="A80" s="77" t="s">
        <v>187</v>
      </c>
      <c r="B80" s="77"/>
      <c r="C80"/>
      <c r="D80" s="78"/>
      <c r="E80" s="78"/>
      <c r="F80"/>
      <c r="G80"/>
      <c r="H80" s="62" t="s">
        <v>204</v>
      </c>
      <c r="I80" s="64"/>
    </row>
    <row r="81" spans="1:9" x14ac:dyDescent="0.2">
      <c r="A81"/>
      <c r="B81"/>
      <c r="C81"/>
      <c r="D81" s="59" t="s">
        <v>185</v>
      </c>
      <c r="E81"/>
      <c r="F81"/>
      <c r="G81"/>
      <c r="H81" s="59" t="s">
        <v>140</v>
      </c>
      <c r="I81" s="56"/>
    </row>
    <row r="82" spans="1:9" x14ac:dyDescent="0.2">
      <c r="A82"/>
      <c r="B82"/>
      <c r="C82"/>
      <c r="D82"/>
      <c r="E82"/>
      <c r="F82"/>
      <c r="G82"/>
      <c r="H82"/>
      <c r="I82"/>
    </row>
  </sheetData>
  <mergeCells count="18">
    <mergeCell ref="A80:B80"/>
    <mergeCell ref="D80:E80"/>
    <mergeCell ref="D7:D9"/>
    <mergeCell ref="F8:F9"/>
    <mergeCell ref="E8:E9"/>
    <mergeCell ref="B6:B9"/>
    <mergeCell ref="A6:A9"/>
    <mergeCell ref="E7:I7"/>
    <mergeCell ref="C6:C9"/>
    <mergeCell ref="D6:I6"/>
    <mergeCell ref="H2:I2"/>
    <mergeCell ref="A3:I3"/>
    <mergeCell ref="A4:I4"/>
    <mergeCell ref="A5:I5"/>
    <mergeCell ref="A77:B77"/>
    <mergeCell ref="D77:E77"/>
    <mergeCell ref="H8:I8"/>
    <mergeCell ref="G8:G9"/>
  </mergeCells>
  <phoneticPr fontId="0" type="noConversion"/>
  <printOptions horizontalCentered="1"/>
  <pageMargins left="0.59055118110236227" right="0" top="0.39370078740157483" bottom="0" header="0.31496062992125984" footer="0.31496062992125984"/>
  <pageSetup paperSize="9" scale="73" orientation="portrait" r:id="rId1"/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view="pageBreakPreview" zoomScale="70" zoomScaleSheetLayoutView="70" workbookViewId="0">
      <selection activeCell="A17" sqref="A17"/>
    </sheetView>
  </sheetViews>
  <sheetFormatPr defaultColWidth="8.85546875" defaultRowHeight="12.75" x14ac:dyDescent="0.2"/>
  <cols>
    <col min="1" max="1" width="66.28515625" style="1" customWidth="1"/>
    <col min="2" max="2" width="13.42578125" style="1" customWidth="1"/>
    <col min="3" max="3" width="24.28515625" style="1" customWidth="1"/>
    <col min="4" max="4" width="13" style="1" bestFit="1" customWidth="1"/>
    <col min="5" max="5" width="18.28515625" style="1" customWidth="1"/>
    <col min="6" max="16384" width="8.85546875" style="1"/>
  </cols>
  <sheetData>
    <row r="1" spans="1:3" ht="15" customHeight="1" x14ac:dyDescent="0.2">
      <c r="A1" s="126" t="s">
        <v>138</v>
      </c>
      <c r="B1" s="126"/>
      <c r="C1" s="126"/>
    </row>
    <row r="2" spans="1:3" ht="84" customHeight="1" x14ac:dyDescent="0.2">
      <c r="A2" s="48"/>
      <c r="B2" s="126" t="s">
        <v>139</v>
      </c>
      <c r="C2" s="126"/>
    </row>
    <row r="3" spans="1:3" ht="15" hidden="1" customHeight="1" x14ac:dyDescent="0.2">
      <c r="A3" s="126"/>
      <c r="B3" s="126"/>
      <c r="C3" s="126"/>
    </row>
    <row r="4" spans="1:3" ht="0.75" hidden="1" customHeight="1" x14ac:dyDescent="0.2"/>
    <row r="5" spans="1:3" ht="15.75" hidden="1" x14ac:dyDescent="0.25">
      <c r="A5" s="127" t="s">
        <v>9</v>
      </c>
      <c r="B5" s="127"/>
      <c r="C5" s="127"/>
    </row>
    <row r="6" spans="1:3" ht="15.75" hidden="1" x14ac:dyDescent="0.25">
      <c r="A6" s="124"/>
      <c r="B6" s="124"/>
      <c r="C6" s="124"/>
    </row>
    <row r="7" spans="1:3" ht="17.25" customHeight="1" x14ac:dyDescent="0.2">
      <c r="A7" s="128" t="s">
        <v>212</v>
      </c>
      <c r="B7" s="128"/>
      <c r="C7" s="128"/>
    </row>
    <row r="8" spans="1:3" hidden="1" x14ac:dyDescent="0.2">
      <c r="A8" s="125"/>
      <c r="B8" s="125"/>
      <c r="C8" s="125"/>
    </row>
    <row r="9" spans="1:3" ht="21" customHeight="1" x14ac:dyDescent="0.25">
      <c r="A9" s="9"/>
      <c r="B9" s="7"/>
      <c r="C9" s="7" t="s">
        <v>221</v>
      </c>
    </row>
    <row r="10" spans="1:3" x14ac:dyDescent="0.2">
      <c r="B10" s="8" t="s">
        <v>8</v>
      </c>
      <c r="C10" s="8" t="s">
        <v>140</v>
      </c>
    </row>
    <row r="11" spans="1:3" ht="22.15" customHeight="1" x14ac:dyDescent="0.25">
      <c r="A11" s="112" t="s">
        <v>222</v>
      </c>
      <c r="B11" s="112"/>
      <c r="C11" s="112"/>
    </row>
    <row r="12" spans="1:3" ht="7.15" customHeight="1" x14ac:dyDescent="0.2"/>
    <row r="13" spans="1:3" ht="14.25" x14ac:dyDescent="0.2">
      <c r="A13" s="115" t="s">
        <v>10</v>
      </c>
      <c r="B13" s="115"/>
      <c r="C13" s="115"/>
    </row>
    <row r="14" spans="1:3" ht="18" customHeight="1" x14ac:dyDescent="0.2">
      <c r="A14" s="115" t="s">
        <v>141</v>
      </c>
      <c r="B14" s="115"/>
      <c r="C14" s="115"/>
    </row>
    <row r="15" spans="1:3" ht="9.75" hidden="1" customHeight="1" x14ac:dyDescent="0.2">
      <c r="A15" s="10"/>
      <c r="B15" s="10"/>
      <c r="C15" s="10"/>
    </row>
    <row r="16" spans="1:3" x14ac:dyDescent="0.2">
      <c r="A16" s="3" t="s">
        <v>216</v>
      </c>
      <c r="C16" s="4" t="s">
        <v>3</v>
      </c>
    </row>
    <row r="17" spans="1:3" ht="21" customHeight="1" x14ac:dyDescent="0.2">
      <c r="A17" s="4" t="s">
        <v>229</v>
      </c>
      <c r="B17" s="5" t="s">
        <v>4</v>
      </c>
      <c r="C17" s="44">
        <v>43463</v>
      </c>
    </row>
    <row r="18" spans="1:3" x14ac:dyDescent="0.2">
      <c r="A18" s="117" t="s">
        <v>202</v>
      </c>
      <c r="B18" s="119" t="s">
        <v>5</v>
      </c>
      <c r="C18" s="113">
        <v>41448267</v>
      </c>
    </row>
    <row r="19" spans="1:3" ht="19.5" customHeight="1" x14ac:dyDescent="0.2">
      <c r="A19" s="118"/>
      <c r="B19" s="119"/>
      <c r="C19" s="114"/>
    </row>
    <row r="20" spans="1:3" ht="19.5" customHeight="1" x14ac:dyDescent="0.2">
      <c r="A20" s="11" t="s">
        <v>13</v>
      </c>
      <c r="B20" s="5" t="s">
        <v>6</v>
      </c>
      <c r="C20" s="2" t="s">
        <v>201</v>
      </c>
    </row>
    <row r="21" spans="1:3" ht="20.25" customHeight="1" x14ac:dyDescent="0.2">
      <c r="B21" s="5"/>
      <c r="C21" s="2"/>
    </row>
    <row r="22" spans="1:3" ht="17.25" customHeight="1" x14ac:dyDescent="0.2">
      <c r="A22" s="1" t="s">
        <v>15</v>
      </c>
      <c r="B22" s="5" t="s">
        <v>7</v>
      </c>
      <c r="C22" s="2">
        <v>383</v>
      </c>
    </row>
    <row r="23" spans="1:3" ht="6.6" customHeight="1" x14ac:dyDescent="0.2"/>
    <row r="24" spans="1:3" ht="29.25" customHeight="1" x14ac:dyDescent="0.2">
      <c r="A24" s="120" t="s">
        <v>223</v>
      </c>
      <c r="B24" s="120"/>
    </row>
    <row r="25" spans="1:3" x14ac:dyDescent="0.2">
      <c r="A25" s="116" t="s">
        <v>11</v>
      </c>
      <c r="B25" s="116"/>
    </row>
    <row r="26" spans="1:3" ht="6.6" customHeight="1" x14ac:dyDescent="0.2">
      <c r="A26" s="73"/>
      <c r="B26" s="73"/>
    </row>
    <row r="27" spans="1:3" ht="17.25" customHeight="1" x14ac:dyDescent="0.2">
      <c r="A27" s="120" t="s">
        <v>203</v>
      </c>
      <c r="B27" s="120"/>
      <c r="C27" s="120"/>
    </row>
    <row r="28" spans="1:3" ht="9.75" customHeight="1" x14ac:dyDescent="0.2">
      <c r="A28" s="74" t="s">
        <v>14</v>
      </c>
      <c r="B28" s="74"/>
      <c r="C28" s="15"/>
    </row>
    <row r="29" spans="1:3" ht="3" customHeight="1" x14ac:dyDescent="0.2">
      <c r="A29" s="11"/>
      <c r="B29" s="11"/>
    </row>
    <row r="30" spans="1:3" s="12" customFormat="1" ht="12" customHeight="1" x14ac:dyDescent="0.2">
      <c r="A30" s="121" t="s">
        <v>12</v>
      </c>
      <c r="B30" s="121"/>
    </row>
    <row r="31" spans="1:3" s="6" customFormat="1" ht="28.5" customHeight="1" x14ac:dyDescent="0.25">
      <c r="A31" s="123" t="s">
        <v>198</v>
      </c>
      <c r="B31" s="123"/>
    </row>
    <row r="32" spans="1:3" s="6" customFormat="1" ht="2.25" hidden="1" customHeight="1" x14ac:dyDescent="0.25">
      <c r="A32" s="122"/>
      <c r="B32" s="122"/>
      <c r="C32" s="122"/>
    </row>
    <row r="33" spans="1:6" s="6" customFormat="1" ht="7.5" customHeight="1" x14ac:dyDescent="0.25">
      <c r="A33" s="13"/>
      <c r="B33" s="13"/>
    </row>
    <row r="34" spans="1:6" s="6" customFormat="1" ht="14.25" customHeight="1" x14ac:dyDescent="0.25">
      <c r="A34" s="67" t="s">
        <v>200</v>
      </c>
      <c r="B34" s="13"/>
    </row>
    <row r="35" spans="1:6" s="6" customFormat="1" ht="141" hidden="1" customHeight="1" x14ac:dyDescent="0.25">
      <c r="A35" s="122"/>
      <c r="B35" s="122"/>
      <c r="C35" s="122"/>
    </row>
    <row r="36" spans="1:6" s="6" customFormat="1" ht="19.5" hidden="1" customHeight="1" x14ac:dyDescent="0.25">
      <c r="A36" s="14"/>
      <c r="B36" s="14"/>
    </row>
    <row r="37" spans="1:6" s="6" customFormat="1" ht="19.5" customHeight="1" x14ac:dyDescent="0.25">
      <c r="A37" s="123" t="s">
        <v>199</v>
      </c>
      <c r="B37" s="123"/>
      <c r="C37" s="123"/>
    </row>
    <row r="38" spans="1:6" ht="71.25" hidden="1" customHeight="1" x14ac:dyDescent="0.2">
      <c r="A38" s="16"/>
      <c r="B38" s="16"/>
      <c r="C38" s="16"/>
    </row>
    <row r="39" spans="1:6" s="15" customFormat="1" ht="0.75" hidden="1" customHeight="1" x14ac:dyDescent="0.2">
      <c r="A39" s="108"/>
      <c r="B39" s="108"/>
      <c r="C39" s="108"/>
    </row>
    <row r="40" spans="1:6" s="15" customFormat="1" ht="24" hidden="1" customHeight="1" x14ac:dyDescent="0.2">
      <c r="A40" s="108"/>
      <c r="B40" s="108"/>
      <c r="C40" s="108"/>
    </row>
    <row r="41" spans="1:6" s="15" customFormat="1" ht="19.5" hidden="1" customHeight="1" x14ac:dyDescent="0.2">
      <c r="A41" s="108"/>
      <c r="B41" s="108"/>
      <c r="C41" s="108"/>
    </row>
    <row r="42" spans="1:6" s="15" customFormat="1" ht="87" hidden="1" customHeight="1" x14ac:dyDescent="0.2">
      <c r="A42" s="108"/>
      <c r="B42" s="108"/>
      <c r="C42" s="108"/>
    </row>
    <row r="43" spans="1:6" ht="18" customHeight="1" x14ac:dyDescent="0.2">
      <c r="A43" s="109" t="s">
        <v>205</v>
      </c>
      <c r="B43" s="109"/>
      <c r="C43" s="109"/>
    </row>
    <row r="44" spans="1:6" ht="19.5" customHeight="1" x14ac:dyDescent="0.2">
      <c r="A44" s="109" t="s">
        <v>217</v>
      </c>
      <c r="B44" s="109"/>
      <c r="C44" s="109"/>
    </row>
    <row r="45" spans="1:6" ht="14.25" customHeight="1" x14ac:dyDescent="0.2">
      <c r="A45" s="106" t="s">
        <v>16</v>
      </c>
      <c r="B45" s="106"/>
      <c r="C45" s="106"/>
    </row>
    <row r="46" spans="1:6" ht="21.75" customHeight="1" x14ac:dyDescent="0.2">
      <c r="A46" s="106" t="s">
        <v>17</v>
      </c>
      <c r="B46" s="107"/>
      <c r="C46" s="18">
        <v>1272640.1399999999</v>
      </c>
    </row>
    <row r="47" spans="1:6" ht="21.75" customHeight="1" x14ac:dyDescent="0.2">
      <c r="A47" s="109" t="s">
        <v>18</v>
      </c>
      <c r="B47" s="109"/>
      <c r="C47" s="18">
        <v>313023.11</v>
      </c>
    </row>
    <row r="48" spans="1:6" ht="10.5" customHeight="1" x14ac:dyDescent="0.2">
      <c r="A48" s="73"/>
      <c r="B48" s="73"/>
      <c r="C48" s="17"/>
      <c r="F48" s="1" t="s">
        <v>228</v>
      </c>
    </row>
    <row r="49" spans="1:3" ht="19.5" customHeight="1" x14ac:dyDescent="0.2">
      <c r="A49" s="73"/>
      <c r="B49" s="73"/>
      <c r="C49" s="47"/>
    </row>
    <row r="50" spans="1:3" ht="12" customHeight="1" x14ac:dyDescent="0.2">
      <c r="A50" s="19" t="s">
        <v>1</v>
      </c>
      <c r="B50" s="4"/>
      <c r="C50" s="17"/>
    </row>
    <row r="51" spans="1:3" ht="22.5" customHeight="1" x14ac:dyDescent="0.2">
      <c r="A51" s="19" t="s">
        <v>19</v>
      </c>
      <c r="B51" s="4"/>
      <c r="C51" s="18">
        <v>928045.75</v>
      </c>
    </row>
    <row r="52" spans="1:3" x14ac:dyDescent="0.2">
      <c r="A52" s="4"/>
      <c r="B52" s="4"/>
      <c r="C52" s="17"/>
    </row>
    <row r="53" spans="1:3" x14ac:dyDescent="0.2">
      <c r="A53" s="4"/>
      <c r="B53" s="4"/>
      <c r="C53" s="17" t="s">
        <v>20</v>
      </c>
    </row>
    <row r="54" spans="1:3" x14ac:dyDescent="0.2">
      <c r="A54" s="73" t="s">
        <v>194</v>
      </c>
      <c r="B54" s="73"/>
      <c r="C54" s="73"/>
    </row>
    <row r="55" spans="1:3" x14ac:dyDescent="0.2">
      <c r="A55" s="73" t="s">
        <v>218</v>
      </c>
      <c r="B55" s="73"/>
      <c r="C55" s="73"/>
    </row>
    <row r="56" spans="1:3" x14ac:dyDescent="0.2">
      <c r="A56" s="74" t="s">
        <v>36</v>
      </c>
      <c r="B56" s="74"/>
      <c r="C56" s="74"/>
    </row>
    <row r="57" spans="1:3" ht="2.25" customHeight="1" x14ac:dyDescent="0.2"/>
    <row r="58" spans="1:3" ht="36" customHeight="1" x14ac:dyDescent="0.2">
      <c r="A58" s="110" t="s">
        <v>0</v>
      </c>
      <c r="B58" s="111"/>
      <c r="C58" s="20" t="s">
        <v>93</v>
      </c>
    </row>
    <row r="59" spans="1:3" ht="24.75" customHeight="1" x14ac:dyDescent="0.2">
      <c r="A59" s="102" t="s">
        <v>21</v>
      </c>
      <c r="B59" s="103"/>
      <c r="C59" s="45">
        <v>9463000.3399999999</v>
      </c>
    </row>
    <row r="60" spans="1:3" s="3" customFormat="1" x14ac:dyDescent="0.2">
      <c r="A60" s="104" t="s">
        <v>22</v>
      </c>
      <c r="B60" s="105"/>
      <c r="C60" s="45">
        <v>7877337.0899999999</v>
      </c>
    </row>
    <row r="61" spans="1:3" x14ac:dyDescent="0.2">
      <c r="A61" s="102" t="s">
        <v>23</v>
      </c>
      <c r="B61" s="103"/>
      <c r="C61" s="45">
        <v>837727.5</v>
      </c>
    </row>
    <row r="62" spans="1:3" s="3" customFormat="1" x14ac:dyDescent="0.2">
      <c r="A62" s="104" t="s">
        <v>24</v>
      </c>
      <c r="B62" s="105"/>
      <c r="C62" s="45">
        <v>928045.75</v>
      </c>
    </row>
    <row r="63" spans="1:3" x14ac:dyDescent="0.2">
      <c r="A63" s="102" t="s">
        <v>23</v>
      </c>
      <c r="B63" s="103"/>
      <c r="C63" s="45">
        <v>23628.71</v>
      </c>
    </row>
    <row r="64" spans="1:3" ht="27" customHeight="1" x14ac:dyDescent="0.2">
      <c r="A64" s="102" t="s">
        <v>25</v>
      </c>
      <c r="B64" s="103"/>
      <c r="C64" s="18">
        <v>115229.4</v>
      </c>
    </row>
    <row r="65" spans="1:3" x14ac:dyDescent="0.2">
      <c r="A65" s="102" t="s">
        <v>26</v>
      </c>
      <c r="B65" s="103"/>
      <c r="C65" s="18">
        <v>1450</v>
      </c>
    </row>
    <row r="66" spans="1:3" x14ac:dyDescent="0.2">
      <c r="A66" s="102" t="s">
        <v>27</v>
      </c>
      <c r="B66" s="103"/>
      <c r="C66" s="18">
        <v>0</v>
      </c>
    </row>
    <row r="67" spans="1:3" x14ac:dyDescent="0.2">
      <c r="A67" s="21"/>
      <c r="B67" s="22"/>
      <c r="C67" s="18"/>
    </row>
    <row r="68" spans="1:3" x14ac:dyDescent="0.2">
      <c r="A68" s="102" t="s">
        <v>28</v>
      </c>
      <c r="B68" s="103"/>
      <c r="C68" s="18">
        <v>0</v>
      </c>
    </row>
    <row r="69" spans="1:3" x14ac:dyDescent="0.2">
      <c r="A69" s="102" t="s">
        <v>29</v>
      </c>
      <c r="B69" s="103"/>
      <c r="C69" s="18"/>
    </row>
    <row r="70" spans="1:3" x14ac:dyDescent="0.2">
      <c r="A70" s="102" t="s">
        <v>30</v>
      </c>
      <c r="B70" s="103"/>
      <c r="C70" s="18">
        <v>101002.26</v>
      </c>
    </row>
    <row r="71" spans="1:3" x14ac:dyDescent="0.2">
      <c r="A71" s="102" t="s">
        <v>31</v>
      </c>
      <c r="B71" s="103"/>
      <c r="C71" s="18">
        <v>12777.14</v>
      </c>
    </row>
    <row r="72" spans="1:3" x14ac:dyDescent="0.2">
      <c r="A72" s="102" t="s">
        <v>32</v>
      </c>
      <c r="B72" s="103"/>
      <c r="C72" s="18">
        <v>74120.490000000005</v>
      </c>
    </row>
    <row r="73" spans="1:3" x14ac:dyDescent="0.2">
      <c r="A73" s="102" t="s">
        <v>33</v>
      </c>
      <c r="B73" s="103"/>
      <c r="C73" s="18"/>
    </row>
    <row r="74" spans="1:3" x14ac:dyDescent="0.2">
      <c r="A74" s="102" t="s">
        <v>34</v>
      </c>
      <c r="B74" s="103"/>
      <c r="C74" s="18">
        <v>74120.490000000005</v>
      </c>
    </row>
    <row r="75" spans="1:3" x14ac:dyDescent="0.2">
      <c r="A75" s="102" t="s">
        <v>35</v>
      </c>
      <c r="B75" s="103"/>
      <c r="C75" s="18"/>
    </row>
  </sheetData>
  <mergeCells count="54">
    <mergeCell ref="A6:C6"/>
    <mergeCell ref="A8:C8"/>
    <mergeCell ref="A1:C1"/>
    <mergeCell ref="A3:C3"/>
    <mergeCell ref="A5:C5"/>
    <mergeCell ref="B2:C2"/>
    <mergeCell ref="A7:C7"/>
    <mergeCell ref="A28:B28"/>
    <mergeCell ref="A26:B26"/>
    <mergeCell ref="A27:C27"/>
    <mergeCell ref="A41:C41"/>
    <mergeCell ref="A30:B30"/>
    <mergeCell ref="A35:C35"/>
    <mergeCell ref="A32:C32"/>
    <mergeCell ref="A37:C37"/>
    <mergeCell ref="A31:B31"/>
    <mergeCell ref="A11:C11"/>
    <mergeCell ref="C18:C19"/>
    <mergeCell ref="A14:C14"/>
    <mergeCell ref="A25:B25"/>
    <mergeCell ref="A18:A19"/>
    <mergeCell ref="B18:B19"/>
    <mergeCell ref="A24:B24"/>
    <mergeCell ref="A13:C13"/>
    <mergeCell ref="A47:B47"/>
    <mergeCell ref="A56:C56"/>
    <mergeCell ref="A59:B59"/>
    <mergeCell ref="A54:C54"/>
    <mergeCell ref="A58:B58"/>
    <mergeCell ref="A49:B49"/>
    <mergeCell ref="A48:B48"/>
    <mergeCell ref="A55:C55"/>
    <mergeCell ref="A46:B46"/>
    <mergeCell ref="A39:C39"/>
    <mergeCell ref="A45:C45"/>
    <mergeCell ref="A44:C44"/>
    <mergeCell ref="A40:C40"/>
    <mergeCell ref="A43:C43"/>
    <mergeCell ref="A42:C42"/>
    <mergeCell ref="A60:B60"/>
    <mergeCell ref="A71:B71"/>
    <mergeCell ref="A61:B61"/>
    <mergeCell ref="A65:B65"/>
    <mergeCell ref="A68:B68"/>
    <mergeCell ref="A69:B69"/>
    <mergeCell ref="A66:B66"/>
    <mergeCell ref="A75:B75"/>
    <mergeCell ref="A72:B72"/>
    <mergeCell ref="A62:B62"/>
    <mergeCell ref="A63:B63"/>
    <mergeCell ref="A73:B73"/>
    <mergeCell ref="A64:B64"/>
    <mergeCell ref="A70:B70"/>
    <mergeCell ref="A74:B74"/>
  </mergeCells>
  <phoneticPr fontId="0" type="noConversion"/>
  <pageMargins left="0.78740157480314965" right="0" top="0.39370078740157483" bottom="0.1968503937007874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раздел5</vt:lpstr>
      <vt:lpstr>раздел4</vt:lpstr>
      <vt:lpstr>раздел3</vt:lpstr>
      <vt:lpstr> раздел 2 МДОУ</vt:lpstr>
      <vt:lpstr>ПЛАН и разд.1</vt:lpstr>
      <vt:lpstr>' раздел 2 МДОУ'!Заголовки_для_печати</vt:lpstr>
      <vt:lpstr>раздел4!Заголовки_для_печати</vt:lpstr>
      <vt:lpstr>' раздел 2 МДОУ'!Область_печати</vt:lpstr>
      <vt:lpstr>'ПЛАН и разд.1'!Область_печати</vt:lpstr>
      <vt:lpstr>раздел3!Область_печати</vt:lpstr>
      <vt:lpstr>раздел4!Область_печати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UserNC</cp:lastModifiedBy>
  <cp:lastPrinted>2019-02-12T12:38:18Z</cp:lastPrinted>
  <dcterms:created xsi:type="dcterms:W3CDTF">2015-12-29T07:44:37Z</dcterms:created>
  <dcterms:modified xsi:type="dcterms:W3CDTF">2019-07-30T06:24:09Z</dcterms:modified>
</cp:coreProperties>
</file>